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6" yWindow="65524" windowWidth="11160" windowHeight="10440" activeTab="0"/>
  </bookViews>
  <sheets>
    <sheet name="轻工类" sheetId="1" r:id="rId1"/>
  </sheets>
  <definedNames>
    <definedName name="_xlnm.Print_Titles" localSheetId="0">'轻工类'!$1:$2</definedName>
  </definedNames>
  <calcPr fullCalcOnLoad="1"/>
</workbook>
</file>

<file path=xl/sharedStrings.xml><?xml version="1.0" encoding="utf-8"?>
<sst xmlns="http://schemas.openxmlformats.org/spreadsheetml/2006/main" count="913" uniqueCount="662">
  <si>
    <t>P19-49  纸张</t>
  </si>
  <si>
    <t>厚度</t>
  </si>
  <si>
    <t>平滑度</t>
  </si>
  <si>
    <t>P16-40  皮革制品</t>
  </si>
  <si>
    <t>洞眼</t>
  </si>
  <si>
    <t>2mm～5mm</t>
  </si>
  <si>
    <t>＞5mm～8mm</t>
  </si>
  <si>
    <t>＞8mm</t>
  </si>
  <si>
    <t>尘埃度</t>
  </si>
  <si>
    <t>0.2mm2～1.0mm2</t>
  </si>
  <si>
    <t>＞1.0mm2～2.0mm2</t>
  </si>
  <si>
    <t>＞2.0mm2</t>
  </si>
  <si>
    <t>交货水分</t>
  </si>
  <si>
    <t>外观质量</t>
  </si>
  <si>
    <t>产品标识</t>
  </si>
  <si>
    <t>全长偏差</t>
  </si>
  <si>
    <t>上偏差</t>
  </si>
  <si>
    <t>下偏差</t>
  </si>
  <si>
    <t>全宽偏差</t>
  </si>
  <si>
    <t>条质量偏差</t>
  </si>
  <si>
    <t>回 渗 量</t>
  </si>
  <si>
    <t>渗 漏 量</t>
  </si>
  <si>
    <t>pH值</t>
  </si>
  <si>
    <t>真菌菌落总数</t>
  </si>
  <si>
    <t>绿脓杆菌</t>
  </si>
  <si>
    <t>葡萄球菌</t>
  </si>
  <si>
    <t>溶血性链球菌</t>
  </si>
  <si>
    <t>标  志</t>
  </si>
  <si>
    <t>渗透性能</t>
  </si>
  <si>
    <t>渗 入 量</t>
  </si>
  <si>
    <t>pH 值</t>
  </si>
  <si>
    <t>标   志</t>
  </si>
  <si>
    <t>套色准确度</t>
  </si>
  <si>
    <t>线条光洁度</t>
  </si>
  <si>
    <t>块面平实度</t>
  </si>
  <si>
    <t>网点清晰度</t>
  </si>
  <si>
    <t>厚   度</t>
  </si>
  <si>
    <t>铅溶出量</t>
  </si>
  <si>
    <t>标     志</t>
  </si>
  <si>
    <t>外   观</t>
  </si>
  <si>
    <t>180°剥离强度</t>
  </si>
  <si>
    <t>老化前</t>
  </si>
  <si>
    <t>与隔离纸的180°剥离强度</t>
  </si>
  <si>
    <t>针  距</t>
  </si>
  <si>
    <t>缝线边距</t>
  </si>
  <si>
    <t>线  迹</t>
  </si>
  <si>
    <t>尺寸</t>
  </si>
  <si>
    <t>P19-49  纸张</t>
  </si>
  <si>
    <t>P182-687  乙纶、锦纶丝制品</t>
  </si>
  <si>
    <t>规  格</t>
  </si>
  <si>
    <t>宽度</t>
  </si>
  <si>
    <t>厚度</t>
  </si>
  <si>
    <t>图案花纹</t>
  </si>
  <si>
    <t>色泽</t>
  </si>
  <si>
    <t>气泡、穿孔、离层</t>
  </si>
  <si>
    <t>皱折、凹凸、黑点、杂质</t>
  </si>
  <si>
    <t>加热损失率</t>
  </si>
  <si>
    <t>压痕丝</t>
  </si>
  <si>
    <t>硬伤丝</t>
  </si>
  <si>
    <t>疙瘩丝</t>
  </si>
  <si>
    <t>色差</t>
  </si>
  <si>
    <t>污丝</t>
  </si>
  <si>
    <t>成型不良丝</t>
  </si>
  <si>
    <t>多头</t>
  </si>
  <si>
    <t>结头</t>
  </si>
  <si>
    <t>气泡丝</t>
  </si>
  <si>
    <t>单体丝</t>
  </si>
  <si>
    <t>黑点</t>
  </si>
  <si>
    <t>毛丝</t>
  </si>
  <si>
    <t>粗细不匀</t>
  </si>
  <si>
    <t>物理机械性能</t>
  </si>
  <si>
    <t>单体含量</t>
  </si>
  <si>
    <t>使用性能</t>
  </si>
  <si>
    <t>外壳塑料</t>
  </si>
  <si>
    <t>耐冲击性</t>
  </si>
  <si>
    <t>容量允许误差</t>
  </si>
  <si>
    <t>装配质量</t>
  </si>
  <si>
    <t>经向</t>
  </si>
  <si>
    <t>纬向</t>
  </si>
  <si>
    <t>油墨吸收性</t>
  </si>
  <si>
    <t>色差</t>
  </si>
  <si>
    <t>P43-165 塑料薄膜、板、管材</t>
  </si>
  <si>
    <t>拉断力(试样宽5cm)</t>
  </si>
  <si>
    <t>P43-165 塑料薄膜、板、管材  拉伸负荷</t>
  </si>
  <si>
    <t>剥离力</t>
  </si>
  <si>
    <t>P43-165 塑料薄膜、板、管材  剥离负荷</t>
  </si>
  <si>
    <t>袋的有效长度允许偏差</t>
  </si>
  <si>
    <t>P43-165 尺寸</t>
  </si>
  <si>
    <t>耐热性能</t>
  </si>
  <si>
    <t>P42-163  塑料(泡沫)包装材料  耐寒性能</t>
  </si>
  <si>
    <t>跌落性能</t>
  </si>
  <si>
    <t>P43-166 塑料丝、编织制品（每个）</t>
  </si>
  <si>
    <t>卫生性能</t>
  </si>
  <si>
    <t>P55  212  产品与食物接触部位卫生要求</t>
  </si>
  <si>
    <t>标志</t>
  </si>
  <si>
    <t>旅游发梳</t>
  </si>
  <si>
    <t>外观质量</t>
  </si>
  <si>
    <t>P182-686</t>
  </si>
  <si>
    <t>梳齿承受力</t>
  </si>
  <si>
    <t>棉棒</t>
  </si>
  <si>
    <t>外观</t>
  </si>
  <si>
    <t>棉花棒抗弯曲性能</t>
  </si>
  <si>
    <t>棉球脱落性能</t>
  </si>
  <si>
    <t>卫生指标</t>
  </si>
  <si>
    <t>细菌菌落总数</t>
  </si>
  <si>
    <t>大肠菌群</t>
  </si>
  <si>
    <t>致病性化脓菌</t>
  </si>
  <si>
    <t>产品标志</t>
  </si>
  <si>
    <t xml:space="preserve">CD袋 </t>
  </si>
  <si>
    <t>感官要求</t>
  </si>
  <si>
    <t>规格尺寸</t>
  </si>
  <si>
    <t>粘合牢度</t>
  </si>
  <si>
    <t>P43-165  塑料薄膜、板、管材  热合牢度（5条）</t>
  </si>
  <si>
    <t>片套薄膜厚度</t>
  </si>
  <si>
    <t>P43-165  塑料薄膜、板、管材  厚度</t>
  </si>
  <si>
    <t>无纺布质量</t>
  </si>
  <si>
    <t>P43-166 塑料丝、编织制品</t>
  </si>
  <si>
    <t>塑料片材（软聚氯乙烯压延薄膜和片材、）</t>
  </si>
  <si>
    <t>外观</t>
  </si>
  <si>
    <t>P43-165  塑料薄膜、板、管材  外观</t>
  </si>
  <si>
    <t>厚度极限偏差</t>
  </si>
  <si>
    <t>P43-165  塑料薄膜、板、管材  厚度</t>
  </si>
  <si>
    <t>宽度极限偏差</t>
  </si>
  <si>
    <t>P43-165  塑料薄膜、板、管材  尺寸（2项）</t>
  </si>
  <si>
    <t>透光率</t>
  </si>
  <si>
    <t>P34-140  合成树脂 透光(雾度)</t>
  </si>
  <si>
    <t>雾度</t>
  </si>
  <si>
    <t>拉伸强度</t>
  </si>
  <si>
    <t>P40-160  橡胶密封制品  拉伸强度</t>
  </si>
  <si>
    <t>断裂伸长率</t>
  </si>
  <si>
    <t>横向</t>
  </si>
  <si>
    <t>P40-160  橡胶密封制品  扯断伸长率</t>
  </si>
  <si>
    <t>直角撕裂强度</t>
  </si>
  <si>
    <t>P43-165  塑料薄膜、板、管材  撕裂负荷（5条）</t>
  </si>
  <si>
    <t>尺寸变化率</t>
  </si>
  <si>
    <t>P50-193  PVC地板  加热长度变化率（2个方向）</t>
  </si>
  <si>
    <t>加热损失率</t>
  </si>
  <si>
    <t>P50-193  PVC地板  加热长度变化率</t>
  </si>
  <si>
    <t>水抽出率</t>
  </si>
  <si>
    <t>P181-681  包装及包装材料  含水率（2组）</t>
  </si>
  <si>
    <t>耐油性</t>
  </si>
  <si>
    <t>配装眼镜</t>
  </si>
  <si>
    <t>镜片顶焦度允差</t>
  </si>
  <si>
    <t xml:space="preserve">P181-683  </t>
  </si>
  <si>
    <t>厚度</t>
  </si>
  <si>
    <t>P181-683</t>
  </si>
  <si>
    <t>表面的质量</t>
  </si>
  <si>
    <t>P181-683</t>
  </si>
  <si>
    <t>光透过性</t>
  </si>
  <si>
    <t>P181-685 可见光透射比（2片）</t>
  </si>
  <si>
    <t>光学中心水平距离偏差</t>
  </si>
  <si>
    <t>水平光学中心与眼瞳的单侧偏差</t>
  </si>
  <si>
    <t>处方棱镜度偏差</t>
  </si>
  <si>
    <t>老视成镜光学中心水平距离允差</t>
  </si>
  <si>
    <t>P181-683</t>
  </si>
  <si>
    <t>粘合强度</t>
  </si>
  <si>
    <r>
      <rPr>
        <sz val="8"/>
        <rFont val="宋体"/>
        <family val="0"/>
      </rPr>
      <t>鞋帮拉出强度</t>
    </r>
  </si>
  <si>
    <r>
      <rPr>
        <sz val="8"/>
        <rFont val="宋体"/>
        <family val="0"/>
      </rPr>
      <t>帮面材料低温屈挠指数</t>
    </r>
  </si>
  <si>
    <t>老视成镜光学中心垂直互差</t>
  </si>
  <si>
    <t>耐中性盐雾性能</t>
  </si>
  <si>
    <t>轻工产品类收费标准</t>
  </si>
  <si>
    <t>序号</t>
  </si>
  <si>
    <t>类别</t>
  </si>
  <si>
    <t>产品名称</t>
  </si>
  <si>
    <t>项号</t>
  </si>
  <si>
    <t>纸产品</t>
  </si>
  <si>
    <t>面巾纸、纸巾纸、湿纸巾</t>
  </si>
  <si>
    <t>定    量</t>
  </si>
  <si>
    <t>白    度</t>
  </si>
  <si>
    <t>细菌菌落总数</t>
  </si>
  <si>
    <t>大肠菌群</t>
  </si>
  <si>
    <t>致病性化脓菌</t>
  </si>
  <si>
    <t>水   分</t>
  </si>
  <si>
    <t>规格尺寸</t>
  </si>
  <si>
    <t>宽  度</t>
  </si>
  <si>
    <t>长  度</t>
  </si>
  <si>
    <t>物理指标</t>
  </si>
  <si>
    <t>初 粘 性</t>
  </si>
  <si>
    <t>持 粘 性</t>
  </si>
  <si>
    <t>常 态</t>
  </si>
  <si>
    <t>湿热老化后</t>
  </si>
  <si>
    <t>拉伸强度</t>
  </si>
  <si>
    <t>卫生要求</t>
  </si>
  <si>
    <t>安全要求</t>
  </si>
  <si>
    <t>砷（As）</t>
  </si>
  <si>
    <t>镉（Cd）</t>
  </si>
  <si>
    <t>铬（Cr）</t>
  </si>
  <si>
    <t>铅（Pb）</t>
  </si>
  <si>
    <t>汞（Hg）</t>
  </si>
  <si>
    <t>毛面长度</t>
  </si>
  <si>
    <t>刷头厚度</t>
  </si>
  <si>
    <t>单丝直径</t>
  </si>
  <si>
    <t>牙刷全长</t>
  </si>
  <si>
    <t>外    观</t>
  </si>
  <si>
    <t>主要部位</t>
  </si>
  <si>
    <t>次要部位</t>
  </si>
  <si>
    <t>同色密度偏差</t>
  </si>
  <si>
    <t>墨层光泽度</t>
  </si>
  <si>
    <t>感官质量</t>
  </si>
  <si>
    <t>整体外观</t>
  </si>
  <si>
    <t>帮  面</t>
  </si>
  <si>
    <t>主跟和包头</t>
  </si>
  <si>
    <t>鞋  跟</t>
  </si>
  <si>
    <t>子  口</t>
  </si>
  <si>
    <t>缝  线</t>
  </si>
  <si>
    <t>折边沿口</t>
  </si>
  <si>
    <t>外  底</t>
  </si>
  <si>
    <t>配  件</t>
  </si>
  <si>
    <t>尺  寸</t>
  </si>
  <si>
    <t>剥离强度</t>
  </si>
  <si>
    <t>勾心抗弯刚度</t>
  </si>
  <si>
    <t>纵向</t>
  </si>
  <si>
    <t>横向</t>
  </si>
  <si>
    <t>缺   陷</t>
  </si>
  <si>
    <t>厚  度</t>
  </si>
  <si>
    <t>皮  质</t>
  </si>
  <si>
    <t>带  边</t>
  </si>
  <si>
    <t>带  尾</t>
  </si>
  <si>
    <t>带  底</t>
  </si>
  <si>
    <t>带  体</t>
  </si>
  <si>
    <t>老视成镜光学中心单侧水平允差</t>
  </si>
  <si>
    <t>老视成镜两镜片顶焦度互差</t>
  </si>
  <si>
    <t>子镜片的垂直位置</t>
  </si>
  <si>
    <t>子镜片顶端的倾斜度</t>
  </si>
  <si>
    <t>子镜片的水平位置</t>
  </si>
  <si>
    <t>金属框架眼镜锁接管的间隙</t>
  </si>
  <si>
    <t>镜片与镜圈的几何形状</t>
  </si>
  <si>
    <t>整形要求</t>
  </si>
  <si>
    <t>光学中心水平互差</t>
  </si>
  <si>
    <t>光学中心垂直互差</t>
  </si>
  <si>
    <t>配装眼镜的柱镜轴位偏差</t>
  </si>
  <si>
    <t>两镜片材料的色泽</t>
  </si>
  <si>
    <t>拖把（目前认证产品中无该类产品）</t>
  </si>
  <si>
    <t>材料</t>
  </si>
  <si>
    <t>尺寸</t>
  </si>
  <si>
    <t>吸水量</t>
  </si>
  <si>
    <t xml:space="preserve">P19-49  饱和吸水 </t>
  </si>
  <si>
    <t>断裂强度</t>
  </si>
  <si>
    <t>P196-196 纸面石膏板   断裂荷载</t>
  </si>
  <si>
    <t>男庄表带（皮革表带）</t>
  </si>
  <si>
    <t>尺寸及极限偏差</t>
  </si>
  <si>
    <t>P16-40  皮革制品  规格（10项）</t>
  </si>
  <si>
    <t xml:space="preserve">P16-40  皮革制品 </t>
  </si>
  <si>
    <t>针距</t>
  </si>
  <si>
    <t>针迹</t>
  </si>
  <si>
    <t>表带轴孔</t>
  </si>
  <si>
    <t xml:space="preserve">P16-40  皮革制品 </t>
  </si>
  <si>
    <t>有害物质限量</t>
  </si>
  <si>
    <t>P30-124 偶含值+P30-124 游离甲醛</t>
  </si>
  <si>
    <t>冲孔</t>
  </si>
  <si>
    <t>标印</t>
  </si>
  <si>
    <t>使用可靠性</t>
  </si>
  <si>
    <t>抗拉性能</t>
  </si>
  <si>
    <t>抗扭性能</t>
  </si>
  <si>
    <t>储物桶</t>
  </si>
  <si>
    <t>P56-215</t>
  </si>
  <si>
    <t>耐热试验</t>
  </si>
  <si>
    <t>P42-162  橡胶及塑料制品  马丁耐热</t>
  </si>
  <si>
    <t>耐寒试验</t>
  </si>
  <si>
    <t>跌落</t>
  </si>
  <si>
    <t>P56-215  钢桶</t>
  </si>
  <si>
    <t>颜色摩擦牢度</t>
  </si>
  <si>
    <t>P56-215  钢桶 漆膜附着力(组）</t>
  </si>
  <si>
    <t>工艺镜子（未认证）</t>
  </si>
  <si>
    <t>镜面缺陷</t>
  </si>
  <si>
    <t>P44-173  镜类</t>
  </si>
  <si>
    <t>尺寸偏差</t>
  </si>
  <si>
    <t>P44-173  镜类</t>
  </si>
  <si>
    <t>结构件外观</t>
  </si>
  <si>
    <t>挂件拉力</t>
  </si>
  <si>
    <t>漆膜附着力</t>
  </si>
  <si>
    <t>反射率</t>
  </si>
  <si>
    <t>透孔</t>
  </si>
  <si>
    <t>镀银层</t>
  </si>
  <si>
    <t>耐湿热性</t>
  </si>
  <si>
    <t>耐温变性</t>
  </si>
  <si>
    <t>明示</t>
  </si>
  <si>
    <t>标签</t>
  </si>
  <si>
    <t>扑克</t>
  </si>
  <si>
    <t>P19-49  纸张  厚度 95 长度90  宽度90</t>
  </si>
  <si>
    <t>耐折</t>
  </si>
  <si>
    <t>纵向挺度</t>
  </si>
  <si>
    <t>P19-49</t>
  </si>
  <si>
    <t>弹性</t>
  </si>
  <si>
    <t>限制项目</t>
  </si>
  <si>
    <t>P19-50  印刷产品</t>
  </si>
  <si>
    <t>光泽度</t>
  </si>
  <si>
    <t>滑度</t>
  </si>
  <si>
    <t>P19-49  纸张   平滑度</t>
  </si>
  <si>
    <t>印色</t>
  </si>
  <si>
    <t>P20-53  水性墨水笔  外观</t>
  </si>
  <si>
    <t>斑点</t>
  </si>
  <si>
    <t>边差</t>
  </si>
  <si>
    <t>P19-49  纸张  条质量</t>
  </si>
  <si>
    <t>圆角</t>
  </si>
  <si>
    <r>
      <t>标志</t>
    </r>
    <r>
      <rPr>
        <sz val="10.5"/>
        <rFont val="Times New Roman"/>
        <family val="1"/>
      </rPr>
      <t xml:space="preserve"> </t>
    </r>
  </si>
  <si>
    <r>
      <rPr>
        <sz val="8"/>
        <rFont val="宋体"/>
        <family val="0"/>
      </rPr>
      <t>印刷表面强度中粘油墨</t>
    </r>
  </si>
  <si>
    <t>同批纸色差</t>
  </si>
  <si>
    <t>横向挺度</t>
  </si>
  <si>
    <r>
      <rPr>
        <sz val="8"/>
        <rFont val="Times New Roman"/>
        <family val="1"/>
      </rPr>
      <t>印刷表面粗糙度</t>
    </r>
  </si>
  <si>
    <t>耐破强度</t>
  </si>
  <si>
    <t>P19-50</t>
  </si>
  <si>
    <t>横向吸水性(吸水性）</t>
  </si>
  <si>
    <t>P19-49  纸张</t>
  </si>
  <si>
    <t>抗张强度纵横向平均（抗张强度）</t>
  </si>
  <si>
    <t>P19-49  纸张(单方向）</t>
  </si>
  <si>
    <t>柔软度纵横向平均（柔软度）</t>
  </si>
  <si>
    <t>细菌（细菌指标四项）</t>
  </si>
  <si>
    <t>真菌菌落总数</t>
  </si>
  <si>
    <t>P19-49  纸张</t>
  </si>
  <si>
    <t>外观质量</t>
  </si>
  <si>
    <t>P43-165  塑料薄膜、板、管材  外观</t>
  </si>
  <si>
    <t>P181-681  包装及包装材料  外观和标志</t>
  </si>
  <si>
    <t>可迁移性荧光增白剂</t>
  </si>
  <si>
    <t>P181-678  防伪全息产品 (油墨、印油）  荧光亮度</t>
  </si>
  <si>
    <t>灰分</t>
  </si>
  <si>
    <t>P19-49  纸张</t>
  </si>
  <si>
    <t>内装量偏差</t>
  </si>
  <si>
    <t>P19-49  条质量</t>
  </si>
  <si>
    <t>规格尺寸及偏斜度（限制）</t>
  </si>
  <si>
    <t>P19-49  长度 宽度 条质量</t>
  </si>
  <si>
    <t>纵向湿抗张强度（限制）</t>
  </si>
  <si>
    <t>P19-49  湿抗张强度</t>
  </si>
  <si>
    <t>含液量（限制）</t>
  </si>
  <si>
    <t>P19-49  水分</t>
  </si>
  <si>
    <t>包装密封性能</t>
  </si>
  <si>
    <t>P181-681  包装及包装材料  耐破强度</t>
  </si>
  <si>
    <t>腐蚀性</t>
  </si>
  <si>
    <t>P43-163  塑料(泡沫)包装材料  腐蚀度</t>
  </si>
  <si>
    <t>PH</t>
  </si>
  <si>
    <t>P19-49  PH值</t>
  </si>
  <si>
    <t>合计</t>
  </si>
  <si>
    <t>纸尿裤、纸尿片/垫</t>
  </si>
  <si>
    <t>P19-49  长度</t>
  </si>
  <si>
    <t>P19-49  宽度</t>
  </si>
  <si>
    <t>上偏差</t>
  </si>
  <si>
    <t>P19-49  条质量</t>
  </si>
  <si>
    <t>渗透性能</t>
  </si>
  <si>
    <t>滑 渗 量</t>
  </si>
  <si>
    <t>P19-49  纸张</t>
  </si>
  <si>
    <t>P19-49  纸张</t>
  </si>
  <si>
    <t>P43-165  塑料薄膜、板、管材  外观</t>
  </si>
  <si>
    <t>P181-681  包装及包装材料  外观和标志</t>
  </si>
  <si>
    <t>合计</t>
  </si>
  <si>
    <t>妇女卫生巾</t>
  </si>
  <si>
    <t>条质量偏差</t>
  </si>
  <si>
    <t>P19-49  条质量</t>
  </si>
  <si>
    <t>吸 水 倍 率</t>
  </si>
  <si>
    <t xml:space="preserve">P19-49  饱和吸水 </t>
  </si>
  <si>
    <t xml:space="preserve">P19-49  纸张  饱和吸水 </t>
  </si>
  <si>
    <t>交货水分</t>
  </si>
  <si>
    <t>P19-49  纸张  细菌4项为860，6项1290</t>
  </si>
  <si>
    <t>大肠菌群</t>
  </si>
  <si>
    <t>绿脓杆菌</t>
  </si>
  <si>
    <t>金黄色葡萄球菌</t>
  </si>
  <si>
    <t>溶血性链球菌</t>
  </si>
  <si>
    <t>外观质量</t>
  </si>
  <si>
    <t>P43-165  塑料薄膜、板、管材  外观</t>
  </si>
  <si>
    <t>P181-681  包装及包装材料  外观和标志</t>
  </si>
  <si>
    <t>合计</t>
  </si>
  <si>
    <t>印花纸（陶瓷贴花纸）</t>
  </si>
  <si>
    <t>印刷质量</t>
  </si>
  <si>
    <t>P19-49</t>
  </si>
  <si>
    <t>薄膜质量</t>
  </si>
  <si>
    <t>表面质量</t>
  </si>
  <si>
    <t>P43-166  塑料丝、编织制品</t>
  </si>
  <si>
    <t>P43-165  塑料薄膜、板、管材</t>
  </si>
  <si>
    <t>彩烧质量</t>
  </si>
  <si>
    <t>P47-182</t>
  </si>
  <si>
    <t>P47-182</t>
  </si>
  <si>
    <t>镉溶出量</t>
  </si>
  <si>
    <t>P181-681  包装及包装材料  外观和标志</t>
  </si>
  <si>
    <t>铅、镉溶出量</t>
  </si>
  <si>
    <t>P47-182   137*2</t>
  </si>
  <si>
    <t>耐酸碱性能</t>
  </si>
  <si>
    <t>P47-183  65+65</t>
  </si>
  <si>
    <t>抗热震性</t>
  </si>
  <si>
    <t>P48-186</t>
  </si>
  <si>
    <t>耐微波炉性能</t>
  </si>
  <si>
    <t>P48-186  抗龟裂</t>
  </si>
  <si>
    <t>不干胶纸、不干胶标签（通用型压敏胶标签）</t>
  </si>
  <si>
    <t>P41-161</t>
  </si>
  <si>
    <t>尺寸规格、数量</t>
  </si>
  <si>
    <t>尺寸偏差P41-161</t>
  </si>
  <si>
    <t>物理性能</t>
  </si>
  <si>
    <t>拔脱强度P41-161</t>
  </si>
  <si>
    <t>持粘性</t>
  </si>
  <si>
    <t>粘合强度P41-161</t>
  </si>
  <si>
    <t>初粘性</t>
  </si>
  <si>
    <t>P41-161</t>
  </si>
  <si>
    <t>接头个数</t>
  </si>
  <si>
    <t>P49-190  角度</t>
  </si>
  <si>
    <t>接头间隔</t>
  </si>
  <si>
    <t>接头角度</t>
  </si>
  <si>
    <t>接头总厚度</t>
  </si>
  <si>
    <t>P19-49  厚度</t>
  </si>
  <si>
    <t>再剥离性</t>
  </si>
  <si>
    <t>P41-161  包布剥离强度</t>
  </si>
  <si>
    <t>铅（Pb）</t>
  </si>
  <si>
    <t>P22-64  电动、发条、惯性玩具</t>
  </si>
  <si>
    <t>汞（Hg）</t>
  </si>
  <si>
    <t>镉（Cd）</t>
  </si>
  <si>
    <t>铬（Cr6+）</t>
  </si>
  <si>
    <t>卡板纸（白卡纸、涂布纸和纸板 涂布白卡纸）</t>
  </si>
  <si>
    <t>参照塑料薄膜P43-165</t>
  </si>
  <si>
    <t>面 密 度</t>
  </si>
  <si>
    <t>P19-50  附着力</t>
  </si>
  <si>
    <t>P19-49</t>
  </si>
  <si>
    <t>反面白度</t>
  </si>
  <si>
    <t>正面光泽度（75°）</t>
  </si>
  <si>
    <t>P20-50</t>
  </si>
  <si>
    <t>尺寸偏差、偏斜度</t>
  </si>
  <si>
    <t>定量</t>
  </si>
  <si>
    <t>定量偏差</t>
  </si>
  <si>
    <t>横幅定量差</t>
  </si>
  <si>
    <t>紧度</t>
  </si>
  <si>
    <t>横向耐折度</t>
  </si>
  <si>
    <t>耐破指数</t>
  </si>
  <si>
    <t>P181-681  耐破强度</t>
  </si>
  <si>
    <t>平滑度</t>
  </si>
  <si>
    <t>泰伯挺度</t>
  </si>
  <si>
    <t>尘埃度</t>
  </si>
  <si>
    <t>吸水性</t>
  </si>
  <si>
    <t>亮度</t>
  </si>
  <si>
    <t>印刷光泽度</t>
  </si>
  <si>
    <r>
      <rPr>
        <sz val="10"/>
        <rFont val="Times New Roman"/>
        <family val="1"/>
      </rPr>
      <t>印刷表面粗糙度</t>
    </r>
    <r>
      <rPr>
        <sz val="10"/>
        <rFont val="宋体"/>
        <family val="0"/>
      </rPr>
      <t xml:space="preserve">  （限制）</t>
    </r>
  </si>
  <si>
    <t>油墨吸收性（限制）</t>
  </si>
  <si>
    <r>
      <rPr>
        <sz val="10"/>
        <rFont val="宋体"/>
        <family val="0"/>
      </rPr>
      <t>印刷表面强度中粘油墨（限制）</t>
    </r>
  </si>
  <si>
    <t>办公胶贴制品</t>
  </si>
  <si>
    <t>包装用胶带</t>
  </si>
  <si>
    <t>P41-161  胶带、胶管</t>
  </si>
  <si>
    <t>参照粘合强度P41-161</t>
  </si>
  <si>
    <t>参照粘合强度P41-161</t>
  </si>
  <si>
    <t>P41-161  胶带、胶管</t>
  </si>
  <si>
    <t>P41-161  胶带、胶管 +P36-141 湿热老化48h</t>
  </si>
  <si>
    <t>参照拉伸强度P42-162</t>
  </si>
  <si>
    <t>断裂伸长率</t>
  </si>
  <si>
    <t>参照扯断伸长率P42-162</t>
  </si>
  <si>
    <t>合计</t>
  </si>
  <si>
    <t>刷类</t>
  </si>
  <si>
    <t>P182-686  刷类</t>
  </si>
  <si>
    <t>标志</t>
  </si>
  <si>
    <t>印刷品</t>
  </si>
  <si>
    <t>P43-165  塑料薄膜、板、管材  尺寸（2项）</t>
  </si>
  <si>
    <t>鞋类</t>
  </si>
  <si>
    <t>皮鞋、婴儿鞋、拖鞋（皮凉鞋、普通运动鞋、轻便胶鞋、休闲鞋、儿童皮鞋、劳动鞋等）</t>
  </si>
  <si>
    <t>P15-35</t>
  </si>
  <si>
    <t>P15-34  鞋楦尺寸测量</t>
  </si>
  <si>
    <t>物理机械性能</t>
  </si>
  <si>
    <t>成鞋耐折性能</t>
  </si>
  <si>
    <t>鞋内底纤维板屈挠指数</t>
  </si>
  <si>
    <t>P181-681  包装及包装材料  外观和标志</t>
  </si>
  <si>
    <t>外底与外中底粘合强度</t>
  </si>
  <si>
    <r>
      <rPr>
        <sz val="10"/>
        <rFont val="宋体"/>
        <family val="0"/>
      </rPr>
      <t>外底耐磨性能</t>
    </r>
  </si>
  <si>
    <t>P15-35  （每点）</t>
  </si>
  <si>
    <r>
      <rPr>
        <sz val="10"/>
        <rFont val="宋体"/>
        <family val="0"/>
      </rPr>
      <t>鞋跟结合力</t>
    </r>
  </si>
  <si>
    <t>P15-35</t>
  </si>
  <si>
    <r>
      <rPr>
        <sz val="10"/>
        <rFont val="宋体"/>
        <family val="0"/>
      </rPr>
      <t>鞋帮拉出强度</t>
    </r>
  </si>
  <si>
    <t>P15-34  鞋楦尺寸测量</t>
  </si>
  <si>
    <r>
      <rPr>
        <sz val="10"/>
        <rFont val="宋体"/>
        <family val="0"/>
      </rPr>
      <t>成型底鞋跟硬度</t>
    </r>
  </si>
  <si>
    <r>
      <rPr>
        <sz val="10"/>
        <rFont val="宋体"/>
        <family val="0"/>
      </rPr>
      <t>帮面材料低温屈挠指数</t>
    </r>
  </si>
  <si>
    <t>勾心</t>
  </si>
  <si>
    <t>P15-35刚度+硬度</t>
  </si>
  <si>
    <t>可分解芳香胺染料</t>
  </si>
  <si>
    <t>P30-124 偶含值</t>
  </si>
  <si>
    <t>含氯酚</t>
  </si>
  <si>
    <t>P26-116 化工产品  总醛、酚、醇含量</t>
  </si>
  <si>
    <t>鞋面、鞋里和内底鞋断针检测</t>
  </si>
  <si>
    <t>甲醛含量</t>
  </si>
  <si>
    <t>P30-124 游离甲醛</t>
  </si>
  <si>
    <t>鞋号</t>
  </si>
  <si>
    <t>P15-35  外观</t>
  </si>
  <si>
    <t>鞋面、鞋里和内底鞋PH值</t>
  </si>
  <si>
    <t>P16-39  皮革</t>
  </si>
  <si>
    <t>全鞋可触及的锐利边缘</t>
  </si>
  <si>
    <t>P22-64  电动、发条、惯性玩具</t>
  </si>
  <si>
    <t>重金属（铅、镉、砷）</t>
  </si>
  <si>
    <t>全鞋可触及锐利尖端</t>
  </si>
  <si>
    <t>全鞋可拆卸或经可预见的合理滥用测试后脱落的小附件</t>
  </si>
  <si>
    <t>P21-60  布制毛绒玩具  小零件</t>
  </si>
  <si>
    <t>鞋用塑料包装袋厚度</t>
  </si>
  <si>
    <t>P43-165</t>
  </si>
  <si>
    <t>外底拉伸强度</t>
  </si>
  <si>
    <t>P15-35</t>
  </si>
  <si>
    <t>外底拉断伸长率</t>
  </si>
  <si>
    <t>P15-35按2组算</t>
  </si>
  <si>
    <t>外底硬度</t>
  </si>
  <si>
    <t>围条和鞋帮粘附强度</t>
  </si>
  <si>
    <t>外底厚度</t>
  </si>
  <si>
    <t>P43-165</t>
  </si>
  <si>
    <t>加热减量</t>
  </si>
  <si>
    <t>P15-34  重量变化</t>
  </si>
  <si>
    <t>压缩变形</t>
  </si>
  <si>
    <t>P40-160  压缩永久变形  72小时</t>
  </si>
  <si>
    <t>视密度</t>
  </si>
  <si>
    <t xml:space="preserve">P15-34  </t>
  </si>
  <si>
    <t>鞋带与鞋底拔出力</t>
  </si>
  <si>
    <t>鞋钉拉断力</t>
  </si>
  <si>
    <t>P15-34  鞋带拔出力</t>
  </si>
  <si>
    <t>鞋带交叉角抗撕力</t>
  </si>
  <si>
    <t>皮革及制品</t>
  </si>
  <si>
    <t>皮背包、提包、手袋、皮表带、皮腰带、票夹</t>
  </si>
  <si>
    <t>P16-40  皮革制品</t>
  </si>
  <si>
    <t>P17-40</t>
  </si>
  <si>
    <t>缝制要求</t>
  </si>
  <si>
    <t>P16-40  皮革制品</t>
  </si>
  <si>
    <t>P181-681  包装及包装材料  外观和标志</t>
  </si>
  <si>
    <t>可分解有害芳香胺染料</t>
  </si>
  <si>
    <t>P31-124 偶含值</t>
  </si>
  <si>
    <t>游离甲醛</t>
  </si>
  <si>
    <t>P30-124 游离甲醛</t>
  </si>
  <si>
    <t>规定负重</t>
  </si>
  <si>
    <t>P17-40</t>
  </si>
  <si>
    <t>振荡冲击性能</t>
  </si>
  <si>
    <t>P17-40 （每只）</t>
  </si>
  <si>
    <t>缝合强度</t>
  </si>
  <si>
    <t>P17-40（每只）</t>
  </si>
  <si>
    <t>配件</t>
  </si>
  <si>
    <t>P17-40</t>
  </si>
  <si>
    <t>拉链耐用度</t>
  </si>
  <si>
    <t>摩擦色牢度</t>
  </si>
  <si>
    <t>五金配件</t>
  </si>
  <si>
    <t>表带轴孔</t>
  </si>
  <si>
    <t>P17-40  (每条）</t>
  </si>
  <si>
    <t>冲孔、标印</t>
  </si>
  <si>
    <t>抗拉性能</t>
  </si>
  <si>
    <t>P16-40  皮革制品 （ 每件）</t>
  </si>
  <si>
    <r>
      <rPr>
        <sz val="8"/>
        <rFont val="宋体"/>
        <family val="0"/>
      </rPr>
      <t>带体断裂力</t>
    </r>
  </si>
  <si>
    <t>P16-40  皮革制品（ 每件）</t>
  </si>
  <si>
    <r>
      <rPr>
        <sz val="8"/>
        <rFont val="宋体"/>
        <family val="0"/>
      </rPr>
      <t>带孔断裂力</t>
    </r>
  </si>
  <si>
    <r>
      <rPr>
        <sz val="8"/>
        <rFont val="宋体"/>
        <family val="0"/>
      </rPr>
      <t>带扣咬合力</t>
    </r>
  </si>
  <si>
    <r>
      <rPr>
        <sz val="8"/>
        <rFont val="宋体"/>
        <family val="0"/>
      </rPr>
      <t>带齿咬合力</t>
    </r>
  </si>
  <si>
    <t>P16-40  皮革制品  （ 每件）</t>
  </si>
  <si>
    <r>
      <rPr>
        <sz val="8"/>
        <rFont val="宋体"/>
        <family val="0"/>
      </rPr>
      <t>带扣耐腐蚀性</t>
    </r>
  </si>
  <si>
    <t>P17-40</t>
  </si>
  <si>
    <r>
      <rPr>
        <sz val="8"/>
        <rFont val="宋体"/>
        <family val="0"/>
      </rPr>
      <t>折裂性能</t>
    </r>
  </si>
  <si>
    <t>P16-40  皮革制品 （ 每件）</t>
  </si>
  <si>
    <t>地板革</t>
  </si>
  <si>
    <t>P16-40  皮革制品</t>
  </si>
  <si>
    <t>外  观</t>
  </si>
  <si>
    <t>套色错位(双色)</t>
  </si>
  <si>
    <t>拉伸负荷</t>
  </si>
  <si>
    <t>P40-160  橡胶密封制品  拉伸强度</t>
  </si>
  <si>
    <t>断裂伸长率</t>
  </si>
  <si>
    <t>P16-39  皮革</t>
  </si>
  <si>
    <t>剥离负荷</t>
  </si>
  <si>
    <t>P42-162  橡胶及塑料制品  剥离强度</t>
  </si>
  <si>
    <t>加热尺寸变化率</t>
  </si>
  <si>
    <t>P50-193  PVC地板  加热长度变化率</t>
  </si>
  <si>
    <t>纱丝尼龙及制品</t>
  </si>
  <si>
    <t>丝(综丝、锦纶、单丝)</t>
  </si>
  <si>
    <t>外观</t>
  </si>
  <si>
    <t>P13-27</t>
  </si>
  <si>
    <t>直径极限偏差</t>
  </si>
  <si>
    <t>P182-687  乙纶、锦纶丝制品  直径</t>
  </si>
  <si>
    <t>断裂强力</t>
  </si>
  <si>
    <t>断裂伸长率</t>
  </si>
  <si>
    <t>结节强度</t>
  </si>
  <si>
    <t>线密度</t>
  </si>
  <si>
    <t>保温瓶</t>
  </si>
  <si>
    <t>P40-160  橡胶密封制品  性能试验（每小时40元，需16小时）</t>
  </si>
  <si>
    <t>保温效能</t>
  </si>
  <si>
    <t>P119-503  保温性能试验</t>
  </si>
  <si>
    <t>P40-160  橡胶密封制品 (尺寸11、外观4）</t>
  </si>
  <si>
    <t>瓶塞气味及瓶内热水异味</t>
  </si>
  <si>
    <t>P43-165  塑料薄膜、板、管材  外观</t>
  </si>
  <si>
    <t>P41-160  橡胶密封制品  撕裂强度</t>
  </si>
  <si>
    <t>P45-176   玻璃制品  满口容量</t>
  </si>
  <si>
    <t>倾倒试验</t>
  </si>
  <si>
    <t>P40-160  橡胶密封制品  自密封性</t>
  </si>
  <si>
    <t>热水泄漏</t>
  </si>
  <si>
    <t>P40-160  橡胶密封制品  自密封性</t>
  </si>
  <si>
    <t>P40-160  橡胶密封制品 成品模拟实验（2小时，每小时20元）</t>
  </si>
  <si>
    <t>外   观</t>
  </si>
  <si>
    <t xml:space="preserve">P40-160  橡胶密封制品 </t>
  </si>
  <si>
    <t>卫生性能</t>
  </si>
  <si>
    <t>P55  212  产品与食物接触部位卫生要求</t>
  </si>
  <si>
    <t>表面装饰层的密着性</t>
  </si>
  <si>
    <t>P18-47   金属家具  电镀层结合力</t>
  </si>
  <si>
    <t>电镀层</t>
  </si>
  <si>
    <t>P18-47   金属家具  电镀层抗盐雾</t>
  </si>
  <si>
    <t>手把及提环的连接强度</t>
  </si>
  <si>
    <t>背带强度</t>
  </si>
  <si>
    <t>自然溢水</t>
  </si>
  <si>
    <t>出水机构耐久性</t>
  </si>
  <si>
    <t>P64-245  弹簧(圆簧)  疲劳试验</t>
  </si>
  <si>
    <t>首次出水量</t>
  </si>
  <si>
    <t>P45-176   玻璃制品  满口容量</t>
  </si>
  <si>
    <t>编织布</t>
  </si>
  <si>
    <t>编织布（塑料编织袋、复合塑料编织布）</t>
  </si>
  <si>
    <t>宽   度</t>
  </si>
  <si>
    <t>P43-165 尺寸</t>
  </si>
  <si>
    <t>每平方米质量</t>
  </si>
  <si>
    <t>P43-166 塑料丝、编织制品</t>
  </si>
  <si>
    <t>经纬密度</t>
  </si>
  <si>
    <t>P43-166 塑料丝、编织制品</t>
  </si>
  <si>
    <t>纸箱</t>
  </si>
  <si>
    <t>箱长</t>
  </si>
  <si>
    <t>箱宽</t>
  </si>
  <si>
    <t>箱高</t>
  </si>
  <si>
    <t>纸箱长，宽之比</t>
  </si>
  <si>
    <t>纸箱高，宽之比</t>
  </si>
  <si>
    <t>楞高</t>
  </si>
  <si>
    <t>楞宽</t>
  </si>
  <si>
    <t>楞数</t>
  </si>
  <si>
    <t>质量与结构</t>
  </si>
  <si>
    <t>切断部及棱</t>
  </si>
  <si>
    <t>接合，粘合</t>
  </si>
  <si>
    <t>压痕数</t>
  </si>
  <si>
    <t>摇盖耐折</t>
  </si>
  <si>
    <t>箱面印刷图字</t>
  </si>
  <si>
    <t>空箱抗压强度</t>
  </si>
  <si>
    <t>边压强度</t>
  </si>
  <si>
    <t>最小综合订量</t>
  </si>
  <si>
    <t>检验项目</t>
  </si>
  <si>
    <t>参照市场调查结果</t>
  </si>
  <si>
    <t>收费标准（元）</t>
  </si>
  <si>
    <t>牙刷（牙刷、儿童牙刷、磨尖丝牙刷）</t>
  </si>
  <si>
    <t>P182-686  刷类</t>
  </si>
  <si>
    <t>有害元素</t>
  </si>
  <si>
    <t>P22-64  电动、发条、惯性玩具</t>
  </si>
  <si>
    <t>钡（Ba）</t>
  </si>
  <si>
    <t>硒（Se）</t>
  </si>
  <si>
    <r>
      <t>锑（</t>
    </r>
    <r>
      <rPr>
        <sz val="10.5"/>
        <rFont val="Times New Roman"/>
        <family val="1"/>
      </rPr>
      <t>Sb</t>
    </r>
    <r>
      <rPr>
        <sz val="10.5"/>
        <rFont val="宋体"/>
        <family val="0"/>
      </rPr>
      <t>）</t>
    </r>
  </si>
  <si>
    <t>毛面宽度</t>
  </si>
  <si>
    <t>刷毛高度</t>
  </si>
  <si>
    <t>毛束强度分类（标志、毛束弯曲力）</t>
  </si>
  <si>
    <t>毛束拉力</t>
  </si>
  <si>
    <t>柄部抗弯力</t>
  </si>
  <si>
    <t>颈部抗弯力</t>
  </si>
  <si>
    <t>耐温性能</t>
  </si>
  <si>
    <t>单丝弯曲恢复率</t>
  </si>
  <si>
    <t>磨毛</t>
  </si>
  <si>
    <t>外观质量</t>
  </si>
  <si>
    <t>标志</t>
  </si>
  <si>
    <t>P181-681  包装及包装材料  外观和标志</t>
  </si>
  <si>
    <t>磨尖丝</t>
  </si>
  <si>
    <t>非磨尖丝部分刷毛</t>
  </si>
  <si>
    <t>边缘、尖端</t>
  </si>
  <si>
    <t>参照玩具</t>
  </si>
  <si>
    <t>饰件</t>
  </si>
  <si>
    <t>P21-61  小零件</t>
  </si>
  <si>
    <t>邻苯二甲酸酯增塑剂</t>
  </si>
  <si>
    <t>单颜色单部位 参照玩具</t>
  </si>
  <si>
    <t>合计</t>
  </si>
  <si>
    <t>印刷品（平版装潢印刷品、凸版装潢印刷品、凹版装潢印刷品）</t>
  </si>
  <si>
    <t>参照塑料薄膜P43-165</t>
  </si>
  <si>
    <t>套印误差</t>
  </si>
  <si>
    <t>P19-50 印刷产品</t>
  </si>
  <si>
    <t>实地印刷要求</t>
  </si>
  <si>
    <t>同批同色色差</t>
  </si>
  <si>
    <t>成品规格尺寸偏差</t>
  </si>
  <si>
    <t>P43-165  塑料薄膜、板、管材  尺寸（2项）</t>
  </si>
  <si>
    <r>
      <rPr>
        <sz val="8"/>
        <rFont val="宋体"/>
        <family val="0"/>
      </rPr>
      <t>墨层耐磨性、墨层上光后印面的耐磨性</t>
    </r>
  </si>
  <si>
    <r>
      <rPr>
        <sz val="8"/>
        <rFont val="宋体"/>
        <family val="0"/>
      </rPr>
      <t>墨层耐磨性、墨层上光后印面的耐磨性</t>
    </r>
  </si>
  <si>
    <r>
      <rPr>
        <sz val="8"/>
        <rFont val="宋体"/>
        <family val="0"/>
      </rPr>
      <t>亮调网点再现百分率</t>
    </r>
  </si>
  <si>
    <r>
      <rPr>
        <sz val="8"/>
        <rFont val="宋体"/>
        <family val="0"/>
      </rPr>
      <t>亮调网点再现百分率</t>
    </r>
  </si>
  <si>
    <r>
      <t>50%</t>
    </r>
    <r>
      <rPr>
        <sz val="8"/>
        <rFont val="宋体"/>
        <family val="0"/>
      </rPr>
      <t>网点增大值</t>
    </r>
  </si>
  <si>
    <t>墨层结合牢度</t>
  </si>
  <si>
    <r>
      <rPr>
        <sz val="12"/>
        <rFont val="宋体"/>
        <family val="0"/>
      </rPr>
      <t>注：加急检测的费用在此收费基础上浮</t>
    </r>
    <r>
      <rPr>
        <sz val="12"/>
        <rFont val="Times New Roman"/>
        <family val="1"/>
      </rPr>
      <t>30%</t>
    </r>
  </si>
  <si>
    <r>
      <t>委托检验收费</t>
    </r>
    <r>
      <rPr>
        <b/>
        <sz val="12"/>
        <rFont val="Times New Roman"/>
        <family val="1"/>
      </rPr>
      <t>(</t>
    </r>
    <r>
      <rPr>
        <b/>
        <sz val="12"/>
        <rFont val="仿宋_GB2312"/>
        <family val="3"/>
      </rPr>
      <t>元</t>
    </r>
    <r>
      <rPr>
        <b/>
        <sz val="12"/>
        <rFont val="Times New Roman"/>
        <family val="1"/>
      </rPr>
      <t>)</t>
    </r>
  </si>
  <si>
    <t xml:space="preserve">                  备注                                1、收费依据（参照收费标准中的页码-序号）
 2、委托检验可按收费标准上浮30%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</si>
</sst>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55">
    <font>
      <sz val="12"/>
      <name val="宋体"/>
      <family val="0"/>
    </font>
    <font>
      <sz val="24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0.5"/>
      <name val="Times New Roman"/>
      <family val="1"/>
    </font>
    <font>
      <sz val="10.5"/>
      <name val="仿宋_GB2312"/>
      <family val="3"/>
    </font>
    <font>
      <sz val="10.5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1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84" fontId="16" fillId="0" borderId="13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5" fillId="0" borderId="14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center" vertical="center"/>
    </xf>
    <xf numFmtId="184" fontId="15" fillId="0" borderId="13" xfId="0" applyNumberFormat="1" applyFont="1" applyFill="1" applyBorder="1" applyAlignment="1">
      <alignment horizontal="center" vertical="center"/>
    </xf>
    <xf numFmtId="184" fontId="15" fillId="0" borderId="13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 wrapText="1"/>
    </xf>
    <xf numFmtId="184" fontId="15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4" fontId="15" fillId="0" borderId="1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4" fontId="15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84" fontId="15" fillId="0" borderId="1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84" fontId="15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2" fillId="0" borderId="3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4" fontId="15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15" fillId="0" borderId="1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1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84" fontId="15" fillId="0" borderId="13" xfId="0" applyNumberFormat="1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8"/>
  <sheetViews>
    <sheetView tabSelected="1" view="pageBreakPreview" zoomScale="115" zoomScaleSheetLayoutView="11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2" sqref="J12:J14"/>
    </sheetView>
  </sheetViews>
  <sheetFormatPr defaultColWidth="9.00390625" defaultRowHeight="14.25"/>
  <cols>
    <col min="1" max="1" width="4.00390625" style="11" customWidth="1"/>
    <col min="2" max="2" width="3.875" style="12" customWidth="1"/>
    <col min="3" max="3" width="6.75390625" style="13" customWidth="1"/>
    <col min="4" max="4" width="5.625" style="11" customWidth="1"/>
    <col min="5" max="5" width="11.125" style="14" customWidth="1"/>
    <col min="6" max="6" width="13.125" style="14" customWidth="1"/>
    <col min="7" max="7" width="8.25390625" style="15" customWidth="1"/>
    <col min="8" max="8" width="10.25390625" style="32" customWidth="1"/>
    <col min="9" max="9" width="9.75390625" style="23" customWidth="1"/>
    <col min="10" max="10" width="35.00390625" style="71" customWidth="1"/>
    <col min="11" max="11" width="5.75390625" style="72" customWidth="1"/>
    <col min="12" max="16384" width="9.00390625" style="72" customWidth="1"/>
  </cols>
  <sheetData>
    <row r="1" spans="1:10" ht="30.75" thickBot="1">
      <c r="A1" s="169" t="s">
        <v>160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6" s="73" customFormat="1" ht="63" customHeight="1" thickBot="1">
      <c r="A2" s="37" t="s">
        <v>161</v>
      </c>
      <c r="B2" s="38" t="s">
        <v>162</v>
      </c>
      <c r="C2" s="39" t="s">
        <v>163</v>
      </c>
      <c r="D2" s="39" t="s">
        <v>164</v>
      </c>
      <c r="E2" s="170" t="s">
        <v>614</v>
      </c>
      <c r="F2" s="171"/>
      <c r="G2" s="172"/>
      <c r="H2" s="80" t="s">
        <v>660</v>
      </c>
      <c r="I2" s="39" t="s">
        <v>616</v>
      </c>
      <c r="J2" s="81" t="s">
        <v>661</v>
      </c>
      <c r="K2" s="72"/>
      <c r="L2" s="72"/>
      <c r="M2" s="72"/>
      <c r="N2" s="72"/>
      <c r="O2" s="72"/>
      <c r="P2" s="72"/>
    </row>
    <row r="3" spans="1:10" ht="15.75" customHeight="1">
      <c r="A3" s="118">
        <v>1</v>
      </c>
      <c r="B3" s="144" t="s">
        <v>165</v>
      </c>
      <c r="C3" s="166" t="s">
        <v>166</v>
      </c>
      <c r="D3" s="2">
        <v>1</v>
      </c>
      <c r="E3" s="126" t="s">
        <v>167</v>
      </c>
      <c r="F3" s="126"/>
      <c r="G3" s="126"/>
      <c r="H3" s="42">
        <v>90</v>
      </c>
      <c r="I3" s="19">
        <f aca="true" t="shared" si="0" ref="I3:I8">H3*0.7</f>
        <v>62.99999999999999</v>
      </c>
      <c r="J3" s="43" t="s">
        <v>0</v>
      </c>
    </row>
    <row r="4" spans="1:10" ht="15">
      <c r="A4" s="119"/>
      <c r="B4" s="145"/>
      <c r="C4" s="167"/>
      <c r="D4" s="1">
        <v>2</v>
      </c>
      <c r="E4" s="94" t="s">
        <v>168</v>
      </c>
      <c r="F4" s="94"/>
      <c r="G4" s="94"/>
      <c r="H4" s="41">
        <v>95</v>
      </c>
      <c r="I4" s="18">
        <f t="shared" si="0"/>
        <v>66.5</v>
      </c>
      <c r="J4" s="44" t="s">
        <v>0</v>
      </c>
    </row>
    <row r="5" spans="1:10" ht="15">
      <c r="A5" s="119"/>
      <c r="B5" s="145"/>
      <c r="C5" s="167"/>
      <c r="D5" s="1">
        <v>3</v>
      </c>
      <c r="E5" s="94" t="s">
        <v>302</v>
      </c>
      <c r="F5" s="94"/>
      <c r="G5" s="94"/>
      <c r="H5" s="41">
        <v>80</v>
      </c>
      <c r="I5" s="18">
        <f t="shared" si="0"/>
        <v>56</v>
      </c>
      <c r="J5" s="44" t="s">
        <v>303</v>
      </c>
    </row>
    <row r="6" spans="1:10" ht="15">
      <c r="A6" s="119"/>
      <c r="B6" s="145"/>
      <c r="C6" s="167"/>
      <c r="D6" s="1">
        <v>4</v>
      </c>
      <c r="E6" s="94" t="s">
        <v>304</v>
      </c>
      <c r="F6" s="94"/>
      <c r="G6" s="94"/>
      <c r="H6" s="41">
        <v>95</v>
      </c>
      <c r="I6" s="18">
        <f t="shared" si="0"/>
        <v>66.5</v>
      </c>
      <c r="J6" s="44" t="s">
        <v>305</v>
      </c>
    </row>
    <row r="7" spans="1:10" ht="15">
      <c r="A7" s="119"/>
      <c r="B7" s="145"/>
      <c r="C7" s="167"/>
      <c r="D7" s="1">
        <v>5</v>
      </c>
      <c r="E7" s="94" t="s">
        <v>306</v>
      </c>
      <c r="F7" s="94"/>
      <c r="G7" s="94"/>
      <c r="H7" s="41">
        <v>110</v>
      </c>
      <c r="I7" s="18">
        <f t="shared" si="0"/>
        <v>77</v>
      </c>
      <c r="J7" s="44" t="s">
        <v>303</v>
      </c>
    </row>
    <row r="8" spans="1:10" ht="15">
      <c r="A8" s="119"/>
      <c r="B8" s="145"/>
      <c r="C8" s="167"/>
      <c r="D8" s="130">
        <v>6</v>
      </c>
      <c r="E8" s="94" t="s">
        <v>307</v>
      </c>
      <c r="F8" s="94" t="s">
        <v>169</v>
      </c>
      <c r="G8" s="94"/>
      <c r="H8" s="108">
        <v>860</v>
      </c>
      <c r="I8" s="95">
        <f t="shared" si="0"/>
        <v>602</v>
      </c>
      <c r="J8" s="96" t="s">
        <v>303</v>
      </c>
    </row>
    <row r="9" spans="1:10" ht="15">
      <c r="A9" s="119"/>
      <c r="B9" s="145"/>
      <c r="C9" s="167"/>
      <c r="D9" s="130"/>
      <c r="E9" s="94"/>
      <c r="F9" s="94" t="s">
        <v>170</v>
      </c>
      <c r="G9" s="94"/>
      <c r="H9" s="108"/>
      <c r="I9" s="95"/>
      <c r="J9" s="96"/>
    </row>
    <row r="10" spans="1:10" ht="15">
      <c r="A10" s="119"/>
      <c r="B10" s="145"/>
      <c r="C10" s="167"/>
      <c r="D10" s="130"/>
      <c r="E10" s="94"/>
      <c r="F10" s="94" t="s">
        <v>171</v>
      </c>
      <c r="G10" s="94"/>
      <c r="H10" s="108"/>
      <c r="I10" s="95"/>
      <c r="J10" s="96"/>
    </row>
    <row r="11" spans="1:10" ht="15">
      <c r="A11" s="119"/>
      <c r="B11" s="145"/>
      <c r="C11" s="167"/>
      <c r="D11" s="130"/>
      <c r="E11" s="94"/>
      <c r="F11" s="94" t="s">
        <v>308</v>
      </c>
      <c r="G11" s="94"/>
      <c r="H11" s="108"/>
      <c r="I11" s="95"/>
      <c r="J11" s="96"/>
    </row>
    <row r="12" spans="1:10" ht="15">
      <c r="A12" s="119"/>
      <c r="B12" s="145"/>
      <c r="C12" s="167"/>
      <c r="D12" s="130">
        <v>7</v>
      </c>
      <c r="E12" s="94" t="s">
        <v>4</v>
      </c>
      <c r="F12" s="94" t="s">
        <v>5</v>
      </c>
      <c r="G12" s="94"/>
      <c r="H12" s="108">
        <v>90</v>
      </c>
      <c r="I12" s="95">
        <f>H12*0.7</f>
        <v>62.99999999999999</v>
      </c>
      <c r="J12" s="96" t="s">
        <v>303</v>
      </c>
    </row>
    <row r="13" spans="1:10" ht="15">
      <c r="A13" s="119"/>
      <c r="B13" s="145"/>
      <c r="C13" s="167"/>
      <c r="D13" s="130"/>
      <c r="E13" s="94"/>
      <c r="F13" s="94" t="s">
        <v>6</v>
      </c>
      <c r="G13" s="94"/>
      <c r="H13" s="108"/>
      <c r="I13" s="95"/>
      <c r="J13" s="96"/>
    </row>
    <row r="14" spans="1:10" ht="15">
      <c r="A14" s="119"/>
      <c r="B14" s="145"/>
      <c r="C14" s="167"/>
      <c r="D14" s="130"/>
      <c r="E14" s="94"/>
      <c r="F14" s="94" t="s">
        <v>7</v>
      </c>
      <c r="G14" s="94"/>
      <c r="H14" s="108"/>
      <c r="I14" s="95"/>
      <c r="J14" s="96"/>
    </row>
    <row r="15" spans="1:10" ht="15">
      <c r="A15" s="119"/>
      <c r="B15" s="145"/>
      <c r="C15" s="167"/>
      <c r="D15" s="130">
        <v>8</v>
      </c>
      <c r="E15" s="94" t="s">
        <v>8</v>
      </c>
      <c r="F15" s="94" t="s">
        <v>9</v>
      </c>
      <c r="G15" s="94"/>
      <c r="H15" s="108">
        <v>90</v>
      </c>
      <c r="I15" s="95">
        <f>H15*0.7</f>
        <v>62.99999999999999</v>
      </c>
      <c r="J15" s="96" t="s">
        <v>309</v>
      </c>
    </row>
    <row r="16" spans="1:10" ht="15">
      <c r="A16" s="119"/>
      <c r="B16" s="145"/>
      <c r="C16" s="167"/>
      <c r="D16" s="130"/>
      <c r="E16" s="94"/>
      <c r="F16" s="94" t="s">
        <v>10</v>
      </c>
      <c r="G16" s="94"/>
      <c r="H16" s="108"/>
      <c r="I16" s="95"/>
      <c r="J16" s="96"/>
    </row>
    <row r="17" spans="1:10" ht="15">
      <c r="A17" s="119"/>
      <c r="B17" s="145"/>
      <c r="C17" s="167"/>
      <c r="D17" s="130"/>
      <c r="E17" s="94"/>
      <c r="F17" s="94" t="s">
        <v>11</v>
      </c>
      <c r="G17" s="94"/>
      <c r="H17" s="108"/>
      <c r="I17" s="95"/>
      <c r="J17" s="96"/>
    </row>
    <row r="18" spans="1:10" ht="15">
      <c r="A18" s="119"/>
      <c r="B18" s="145"/>
      <c r="C18" s="167"/>
      <c r="D18" s="1">
        <v>9</v>
      </c>
      <c r="E18" s="94" t="s">
        <v>12</v>
      </c>
      <c r="F18" s="94"/>
      <c r="G18" s="94"/>
      <c r="H18" s="41">
        <v>130</v>
      </c>
      <c r="I18" s="18">
        <f aca="true" t="shared" si="1" ref="I18:I28">H18*0.7</f>
        <v>91</v>
      </c>
      <c r="J18" s="44" t="s">
        <v>309</v>
      </c>
    </row>
    <row r="19" spans="1:10" ht="15">
      <c r="A19" s="119"/>
      <c r="B19" s="145"/>
      <c r="C19" s="167"/>
      <c r="D19" s="1">
        <v>10</v>
      </c>
      <c r="E19" s="94" t="s">
        <v>310</v>
      </c>
      <c r="F19" s="94"/>
      <c r="G19" s="94"/>
      <c r="H19" s="41">
        <v>50</v>
      </c>
      <c r="I19" s="18">
        <f t="shared" si="1"/>
        <v>35</v>
      </c>
      <c r="J19" s="44" t="s">
        <v>311</v>
      </c>
    </row>
    <row r="20" spans="1:10" ht="15">
      <c r="A20" s="119"/>
      <c r="B20" s="145"/>
      <c r="C20" s="167"/>
      <c r="D20" s="1">
        <v>11</v>
      </c>
      <c r="E20" s="94" t="s">
        <v>14</v>
      </c>
      <c r="F20" s="94"/>
      <c r="G20" s="94"/>
      <c r="H20" s="41">
        <v>28</v>
      </c>
      <c r="I20" s="18">
        <f t="shared" si="1"/>
        <v>19.599999999999998</v>
      </c>
      <c r="J20" s="44" t="s">
        <v>312</v>
      </c>
    </row>
    <row r="21" spans="1:10" ht="21">
      <c r="A21" s="119"/>
      <c r="B21" s="145"/>
      <c r="C21" s="167"/>
      <c r="D21" s="1">
        <v>12</v>
      </c>
      <c r="E21" s="97" t="s">
        <v>313</v>
      </c>
      <c r="F21" s="98"/>
      <c r="G21" s="99"/>
      <c r="H21" s="45">
        <v>570</v>
      </c>
      <c r="I21" s="18">
        <f t="shared" si="1"/>
        <v>399</v>
      </c>
      <c r="J21" s="44" t="s">
        <v>314</v>
      </c>
    </row>
    <row r="22" spans="1:10" ht="15">
      <c r="A22" s="119"/>
      <c r="B22" s="145"/>
      <c r="C22" s="167"/>
      <c r="D22" s="1">
        <v>13</v>
      </c>
      <c r="E22" s="97" t="s">
        <v>315</v>
      </c>
      <c r="F22" s="98"/>
      <c r="G22" s="99"/>
      <c r="H22" s="45">
        <v>240</v>
      </c>
      <c r="I22" s="18">
        <f t="shared" si="1"/>
        <v>168</v>
      </c>
      <c r="J22" s="44" t="s">
        <v>316</v>
      </c>
    </row>
    <row r="23" spans="1:10" ht="15">
      <c r="A23" s="119"/>
      <c r="B23" s="145"/>
      <c r="C23" s="167"/>
      <c r="D23" s="1">
        <v>14</v>
      </c>
      <c r="E23" s="97" t="s">
        <v>317</v>
      </c>
      <c r="F23" s="98"/>
      <c r="G23" s="99"/>
      <c r="H23" s="45">
        <v>90</v>
      </c>
      <c r="I23" s="18">
        <f t="shared" si="1"/>
        <v>62.99999999999999</v>
      </c>
      <c r="J23" s="44" t="s">
        <v>318</v>
      </c>
    </row>
    <row r="24" spans="1:10" ht="15">
      <c r="A24" s="119"/>
      <c r="B24" s="145"/>
      <c r="C24" s="167"/>
      <c r="D24" s="1">
        <v>15</v>
      </c>
      <c r="E24" s="97" t="s">
        <v>319</v>
      </c>
      <c r="F24" s="98"/>
      <c r="G24" s="99"/>
      <c r="H24" s="45">
        <v>270</v>
      </c>
      <c r="I24" s="18">
        <f t="shared" si="1"/>
        <v>189</v>
      </c>
      <c r="J24" s="44" t="s">
        <v>320</v>
      </c>
    </row>
    <row r="25" spans="1:10" ht="15">
      <c r="A25" s="119"/>
      <c r="B25" s="145"/>
      <c r="C25" s="167"/>
      <c r="D25" s="1">
        <v>16</v>
      </c>
      <c r="E25" s="97" t="s">
        <v>321</v>
      </c>
      <c r="F25" s="98"/>
      <c r="G25" s="99"/>
      <c r="H25" s="45">
        <v>130</v>
      </c>
      <c r="I25" s="18">
        <f t="shared" si="1"/>
        <v>91</v>
      </c>
      <c r="J25" s="44" t="s">
        <v>322</v>
      </c>
    </row>
    <row r="26" spans="1:10" ht="28.5">
      <c r="A26" s="119"/>
      <c r="B26" s="145"/>
      <c r="C26" s="167"/>
      <c r="D26" s="1">
        <v>17</v>
      </c>
      <c r="E26" s="46"/>
      <c r="F26" s="47" t="s">
        <v>323</v>
      </c>
      <c r="G26" s="48"/>
      <c r="H26" s="45">
        <v>130</v>
      </c>
      <c r="I26" s="18">
        <f t="shared" si="1"/>
        <v>91</v>
      </c>
      <c r="J26" s="44" t="s">
        <v>324</v>
      </c>
    </row>
    <row r="27" spans="1:10" ht="15">
      <c r="A27" s="119"/>
      <c r="B27" s="145"/>
      <c r="C27" s="167"/>
      <c r="D27" s="1">
        <v>18</v>
      </c>
      <c r="E27" s="46"/>
      <c r="F27" s="47" t="s">
        <v>325</v>
      </c>
      <c r="G27" s="48"/>
      <c r="H27" s="45">
        <v>106</v>
      </c>
      <c r="I27" s="18">
        <f t="shared" si="1"/>
        <v>74.19999999999999</v>
      </c>
      <c r="J27" s="44" t="s">
        <v>326</v>
      </c>
    </row>
    <row r="28" spans="1:10" ht="15">
      <c r="A28" s="119"/>
      <c r="B28" s="145"/>
      <c r="C28" s="167"/>
      <c r="D28" s="1">
        <v>19</v>
      </c>
      <c r="E28" s="46"/>
      <c r="F28" s="47" t="s">
        <v>327</v>
      </c>
      <c r="G28" s="48"/>
      <c r="H28" s="45">
        <v>118</v>
      </c>
      <c r="I28" s="18">
        <f t="shared" si="1"/>
        <v>82.6</v>
      </c>
      <c r="J28" s="44" t="s">
        <v>328</v>
      </c>
    </row>
    <row r="29" spans="1:10" ht="14.25" customHeight="1">
      <c r="A29" s="119"/>
      <c r="B29" s="145"/>
      <c r="C29" s="168"/>
      <c r="D29" s="1">
        <v>20</v>
      </c>
      <c r="E29" s="46"/>
      <c r="F29" s="47" t="s">
        <v>329</v>
      </c>
      <c r="G29" s="48"/>
      <c r="H29" s="45">
        <v>200</v>
      </c>
      <c r="I29" s="18">
        <f>H29*0.7</f>
        <v>140</v>
      </c>
      <c r="J29" s="44" t="s">
        <v>330</v>
      </c>
    </row>
    <row r="30" spans="1:10" ht="15.75" thickBot="1">
      <c r="A30" s="119"/>
      <c r="B30" s="145"/>
      <c r="C30" s="158" t="s">
        <v>331</v>
      </c>
      <c r="D30" s="159"/>
      <c r="E30" s="159"/>
      <c r="F30" s="159"/>
      <c r="G30" s="159"/>
      <c r="H30" s="49">
        <f>SUM(H3:H29)</f>
        <v>3572</v>
      </c>
      <c r="I30" s="20">
        <f>H30*0.7</f>
        <v>2500.3999999999996</v>
      </c>
      <c r="J30" s="50"/>
    </row>
    <row r="31" spans="1:10" ht="15">
      <c r="A31" s="119"/>
      <c r="B31" s="145"/>
      <c r="C31" s="156" t="s">
        <v>332</v>
      </c>
      <c r="D31" s="129">
        <v>1</v>
      </c>
      <c r="E31" s="126" t="s">
        <v>15</v>
      </c>
      <c r="F31" s="126" t="s">
        <v>16</v>
      </c>
      <c r="G31" s="126"/>
      <c r="H31" s="162">
        <v>90</v>
      </c>
      <c r="I31" s="165">
        <f>H31*0.7</f>
        <v>62.99999999999999</v>
      </c>
      <c r="J31" s="164" t="s">
        <v>333</v>
      </c>
    </row>
    <row r="32" spans="1:10" ht="15">
      <c r="A32" s="119"/>
      <c r="B32" s="145"/>
      <c r="C32" s="163"/>
      <c r="D32" s="130"/>
      <c r="E32" s="94"/>
      <c r="F32" s="94" t="s">
        <v>17</v>
      </c>
      <c r="G32" s="94"/>
      <c r="H32" s="122"/>
      <c r="I32" s="95"/>
      <c r="J32" s="105"/>
    </row>
    <row r="33" spans="1:10" ht="15">
      <c r="A33" s="119"/>
      <c r="B33" s="145"/>
      <c r="C33" s="163"/>
      <c r="D33" s="130">
        <v>2</v>
      </c>
      <c r="E33" s="94" t="s">
        <v>18</v>
      </c>
      <c r="F33" s="94" t="s">
        <v>16</v>
      </c>
      <c r="G33" s="94"/>
      <c r="H33" s="122">
        <v>90</v>
      </c>
      <c r="I33" s="95">
        <f>H33*0.7</f>
        <v>62.99999999999999</v>
      </c>
      <c r="J33" s="96" t="s">
        <v>334</v>
      </c>
    </row>
    <row r="34" spans="1:10" ht="15">
      <c r="A34" s="119"/>
      <c r="B34" s="145"/>
      <c r="C34" s="163"/>
      <c r="D34" s="130"/>
      <c r="E34" s="94"/>
      <c r="F34" s="94" t="s">
        <v>17</v>
      </c>
      <c r="G34" s="94"/>
      <c r="H34" s="122"/>
      <c r="I34" s="95"/>
      <c r="J34" s="96"/>
    </row>
    <row r="35" spans="1:10" ht="15">
      <c r="A35" s="119"/>
      <c r="B35" s="145"/>
      <c r="C35" s="163"/>
      <c r="D35" s="130">
        <v>3</v>
      </c>
      <c r="E35" s="94" t="s">
        <v>19</v>
      </c>
      <c r="F35" s="94" t="s">
        <v>335</v>
      </c>
      <c r="G35" s="94"/>
      <c r="H35" s="122">
        <v>90</v>
      </c>
      <c r="I35" s="95">
        <f>H35*0.7</f>
        <v>62.99999999999999</v>
      </c>
      <c r="J35" s="106" t="s">
        <v>336</v>
      </c>
    </row>
    <row r="36" spans="1:10" ht="15">
      <c r="A36" s="119"/>
      <c r="B36" s="145"/>
      <c r="C36" s="163"/>
      <c r="D36" s="130"/>
      <c r="E36" s="94"/>
      <c r="F36" s="94" t="s">
        <v>17</v>
      </c>
      <c r="G36" s="94"/>
      <c r="H36" s="122"/>
      <c r="I36" s="95"/>
      <c r="J36" s="96"/>
    </row>
    <row r="37" spans="1:10" ht="15">
      <c r="A37" s="119"/>
      <c r="B37" s="145"/>
      <c r="C37" s="163"/>
      <c r="D37" s="130">
        <v>4</v>
      </c>
      <c r="E37" s="94" t="s">
        <v>337</v>
      </c>
      <c r="F37" s="94" t="s">
        <v>338</v>
      </c>
      <c r="G37" s="94"/>
      <c r="H37" s="122">
        <v>330</v>
      </c>
      <c r="I37" s="95">
        <f>H37*0.7</f>
        <v>230.99999999999997</v>
      </c>
      <c r="J37" s="96" t="s">
        <v>339</v>
      </c>
    </row>
    <row r="38" spans="1:10" ht="15">
      <c r="A38" s="119"/>
      <c r="B38" s="145"/>
      <c r="C38" s="163"/>
      <c r="D38" s="130"/>
      <c r="E38" s="94"/>
      <c r="F38" s="94" t="s">
        <v>20</v>
      </c>
      <c r="G38" s="94"/>
      <c r="H38" s="122"/>
      <c r="I38" s="95"/>
      <c r="J38" s="96"/>
    </row>
    <row r="39" spans="1:10" ht="15">
      <c r="A39" s="119"/>
      <c r="B39" s="145"/>
      <c r="C39" s="163"/>
      <c r="D39" s="130"/>
      <c r="E39" s="94"/>
      <c r="F39" s="94" t="s">
        <v>21</v>
      </c>
      <c r="G39" s="94"/>
      <c r="H39" s="122"/>
      <c r="I39" s="95"/>
      <c r="J39" s="96"/>
    </row>
    <row r="40" spans="1:10" ht="15">
      <c r="A40" s="119"/>
      <c r="B40" s="145"/>
      <c r="C40" s="163"/>
      <c r="D40" s="1">
        <v>5</v>
      </c>
      <c r="E40" s="94" t="s">
        <v>22</v>
      </c>
      <c r="F40" s="94"/>
      <c r="G40" s="94"/>
      <c r="H40" s="25">
        <v>200</v>
      </c>
      <c r="I40" s="18">
        <f>H40*0.7</f>
        <v>140</v>
      </c>
      <c r="J40" s="44" t="s">
        <v>340</v>
      </c>
    </row>
    <row r="41" spans="1:10" ht="15">
      <c r="A41" s="119"/>
      <c r="B41" s="145"/>
      <c r="C41" s="163"/>
      <c r="D41" s="1">
        <v>6</v>
      </c>
      <c r="E41" s="94" t="s">
        <v>12</v>
      </c>
      <c r="F41" s="94"/>
      <c r="G41" s="94"/>
      <c r="H41" s="25">
        <v>130</v>
      </c>
      <c r="I41" s="18">
        <f>H41*0.7</f>
        <v>91</v>
      </c>
      <c r="J41" s="44" t="s">
        <v>340</v>
      </c>
    </row>
    <row r="42" spans="1:10" ht="15">
      <c r="A42" s="119"/>
      <c r="B42" s="145"/>
      <c r="C42" s="163"/>
      <c r="D42" s="1">
        <v>7</v>
      </c>
      <c r="E42" s="94" t="s">
        <v>13</v>
      </c>
      <c r="F42" s="94"/>
      <c r="G42" s="94"/>
      <c r="H42" s="25">
        <v>50</v>
      </c>
      <c r="I42" s="18">
        <f>H42*0.7</f>
        <v>35</v>
      </c>
      <c r="J42" s="44" t="s">
        <v>341</v>
      </c>
    </row>
    <row r="43" spans="1:10" ht="15">
      <c r="A43" s="119"/>
      <c r="B43" s="145"/>
      <c r="C43" s="163"/>
      <c r="D43" s="1">
        <v>8</v>
      </c>
      <c r="E43" s="94" t="s">
        <v>169</v>
      </c>
      <c r="F43" s="94"/>
      <c r="G43" s="94"/>
      <c r="H43" s="122">
        <v>1290</v>
      </c>
      <c r="I43" s="95">
        <f>H43*0.7</f>
        <v>902.9999999999999</v>
      </c>
      <c r="J43" s="96" t="s">
        <v>340</v>
      </c>
    </row>
    <row r="44" spans="1:10" ht="15">
      <c r="A44" s="119"/>
      <c r="B44" s="145"/>
      <c r="C44" s="163"/>
      <c r="D44" s="1">
        <v>9</v>
      </c>
      <c r="E44" s="94" t="s">
        <v>23</v>
      </c>
      <c r="F44" s="94"/>
      <c r="G44" s="94"/>
      <c r="H44" s="122"/>
      <c r="I44" s="95"/>
      <c r="J44" s="96"/>
    </row>
    <row r="45" spans="1:10" ht="15">
      <c r="A45" s="119"/>
      <c r="B45" s="145"/>
      <c r="C45" s="163"/>
      <c r="D45" s="1">
        <v>10</v>
      </c>
      <c r="E45" s="94" t="s">
        <v>170</v>
      </c>
      <c r="F45" s="94"/>
      <c r="G45" s="94"/>
      <c r="H45" s="122"/>
      <c r="I45" s="95"/>
      <c r="J45" s="96"/>
    </row>
    <row r="46" spans="1:10" ht="15">
      <c r="A46" s="119"/>
      <c r="B46" s="145"/>
      <c r="C46" s="163"/>
      <c r="D46" s="1">
        <v>11</v>
      </c>
      <c r="E46" s="94" t="s">
        <v>24</v>
      </c>
      <c r="F46" s="94"/>
      <c r="G46" s="94"/>
      <c r="H46" s="122"/>
      <c r="I46" s="95"/>
      <c r="J46" s="96"/>
    </row>
    <row r="47" spans="1:10" ht="15">
      <c r="A47" s="119"/>
      <c r="B47" s="145"/>
      <c r="C47" s="163"/>
      <c r="D47" s="1">
        <v>12</v>
      </c>
      <c r="E47" s="94" t="s">
        <v>25</v>
      </c>
      <c r="F47" s="94"/>
      <c r="G47" s="94"/>
      <c r="H47" s="122"/>
      <c r="I47" s="95"/>
      <c r="J47" s="96"/>
    </row>
    <row r="48" spans="1:10" ht="15">
      <c r="A48" s="119"/>
      <c r="B48" s="145"/>
      <c r="C48" s="163"/>
      <c r="D48" s="1">
        <v>13</v>
      </c>
      <c r="E48" s="94" t="s">
        <v>26</v>
      </c>
      <c r="F48" s="94"/>
      <c r="G48" s="94"/>
      <c r="H48" s="122"/>
      <c r="I48" s="95"/>
      <c r="J48" s="96"/>
    </row>
    <row r="49" spans="1:10" ht="15" customHeight="1" thickBot="1">
      <c r="A49" s="119"/>
      <c r="B49" s="145"/>
      <c r="C49" s="163"/>
      <c r="D49" s="1">
        <v>14</v>
      </c>
      <c r="E49" s="94" t="s">
        <v>27</v>
      </c>
      <c r="F49" s="94"/>
      <c r="G49" s="94"/>
      <c r="H49" s="25">
        <v>28</v>
      </c>
      <c r="I49" s="18">
        <f>H49*0.7</f>
        <v>19.599999999999998</v>
      </c>
      <c r="J49" s="44" t="s">
        <v>342</v>
      </c>
    </row>
    <row r="50" spans="1:10" ht="18.75" customHeight="1" hidden="1" thickBot="1">
      <c r="A50" s="119"/>
      <c r="B50" s="145"/>
      <c r="C50" s="150" t="s">
        <v>343</v>
      </c>
      <c r="D50" s="121"/>
      <c r="E50" s="121"/>
      <c r="F50" s="121"/>
      <c r="G50" s="121"/>
      <c r="H50" s="53">
        <f>SUM(H31:H49)</f>
        <v>2298</v>
      </c>
      <c r="I50" s="21">
        <f>H50*0.7</f>
        <v>1608.6</v>
      </c>
      <c r="J50" s="54"/>
    </row>
    <row r="51" spans="1:10" ht="15">
      <c r="A51" s="119"/>
      <c r="B51" s="145"/>
      <c r="C51" s="156" t="s">
        <v>344</v>
      </c>
      <c r="D51" s="129">
        <v>1</v>
      </c>
      <c r="E51" s="126" t="s">
        <v>15</v>
      </c>
      <c r="F51" s="126" t="s">
        <v>16</v>
      </c>
      <c r="G51" s="126"/>
      <c r="H51" s="162">
        <v>90</v>
      </c>
      <c r="I51" s="161">
        <f>H51*0.7</f>
        <v>62.99999999999999</v>
      </c>
      <c r="J51" s="164" t="s">
        <v>333</v>
      </c>
    </row>
    <row r="52" spans="1:10" ht="15">
      <c r="A52" s="119"/>
      <c r="B52" s="145"/>
      <c r="C52" s="163"/>
      <c r="D52" s="130"/>
      <c r="E52" s="94"/>
      <c r="F52" s="94" t="s">
        <v>17</v>
      </c>
      <c r="G52" s="94"/>
      <c r="H52" s="122"/>
      <c r="I52" s="104"/>
      <c r="J52" s="105"/>
    </row>
    <row r="53" spans="1:10" ht="15">
      <c r="A53" s="119"/>
      <c r="B53" s="145"/>
      <c r="C53" s="163"/>
      <c r="D53" s="130">
        <v>2</v>
      </c>
      <c r="E53" s="94" t="s">
        <v>18</v>
      </c>
      <c r="F53" s="94" t="s">
        <v>16</v>
      </c>
      <c r="G53" s="94"/>
      <c r="H53" s="122">
        <v>90</v>
      </c>
      <c r="I53" s="103">
        <f>H53*0.7</f>
        <v>62.99999999999999</v>
      </c>
      <c r="J53" s="96" t="s">
        <v>334</v>
      </c>
    </row>
    <row r="54" spans="1:10" ht="15">
      <c r="A54" s="119"/>
      <c r="B54" s="145"/>
      <c r="C54" s="163"/>
      <c r="D54" s="130"/>
      <c r="E54" s="94"/>
      <c r="F54" s="94" t="s">
        <v>17</v>
      </c>
      <c r="G54" s="94"/>
      <c r="H54" s="122"/>
      <c r="I54" s="104"/>
      <c r="J54" s="96"/>
    </row>
    <row r="55" spans="1:10" ht="15">
      <c r="A55" s="119"/>
      <c r="B55" s="145"/>
      <c r="C55" s="163"/>
      <c r="D55" s="130">
        <v>3</v>
      </c>
      <c r="E55" s="94" t="s">
        <v>345</v>
      </c>
      <c r="F55" s="94" t="s">
        <v>16</v>
      </c>
      <c r="G55" s="94"/>
      <c r="H55" s="122">
        <v>90</v>
      </c>
      <c r="I55" s="103">
        <f>H55*0.7</f>
        <v>62.99999999999999</v>
      </c>
      <c r="J55" s="106" t="s">
        <v>346</v>
      </c>
    </row>
    <row r="56" spans="1:10" ht="15">
      <c r="A56" s="119"/>
      <c r="B56" s="145"/>
      <c r="C56" s="163"/>
      <c r="D56" s="130"/>
      <c r="E56" s="94"/>
      <c r="F56" s="94" t="s">
        <v>17</v>
      </c>
      <c r="G56" s="94"/>
      <c r="H56" s="122"/>
      <c r="I56" s="104"/>
      <c r="J56" s="96"/>
    </row>
    <row r="57" spans="1:10" ht="15">
      <c r="A57" s="119"/>
      <c r="B57" s="145"/>
      <c r="C57" s="163"/>
      <c r="D57" s="1">
        <v>4</v>
      </c>
      <c r="E57" s="94" t="s">
        <v>347</v>
      </c>
      <c r="F57" s="94"/>
      <c r="G57" s="94"/>
      <c r="H57" s="25">
        <v>110</v>
      </c>
      <c r="I57" s="18">
        <f>H57*0.7</f>
        <v>77</v>
      </c>
      <c r="J57" s="44" t="s">
        <v>348</v>
      </c>
    </row>
    <row r="58" spans="1:10" ht="15">
      <c r="A58" s="119"/>
      <c r="B58" s="145"/>
      <c r="C58" s="163"/>
      <c r="D58" s="1">
        <v>5</v>
      </c>
      <c r="E58" s="3" t="s">
        <v>28</v>
      </c>
      <c r="F58" s="94" t="s">
        <v>29</v>
      </c>
      <c r="G58" s="94"/>
      <c r="H58" s="25">
        <v>110</v>
      </c>
      <c r="I58" s="18">
        <f>H58*0.7</f>
        <v>77</v>
      </c>
      <c r="J58" s="44" t="s">
        <v>349</v>
      </c>
    </row>
    <row r="59" spans="1:10" ht="15">
      <c r="A59" s="119"/>
      <c r="B59" s="145"/>
      <c r="C59" s="163"/>
      <c r="D59" s="1">
        <v>6</v>
      </c>
      <c r="E59" s="94" t="s">
        <v>30</v>
      </c>
      <c r="F59" s="94"/>
      <c r="G59" s="94"/>
      <c r="H59" s="25">
        <v>200</v>
      </c>
      <c r="I59" s="18">
        <f>H59*0.7</f>
        <v>140</v>
      </c>
      <c r="J59" s="44" t="s">
        <v>47</v>
      </c>
    </row>
    <row r="60" spans="1:10" ht="15">
      <c r="A60" s="119"/>
      <c r="B60" s="145"/>
      <c r="C60" s="163"/>
      <c r="D60" s="1">
        <v>7</v>
      </c>
      <c r="E60" s="94" t="s">
        <v>350</v>
      </c>
      <c r="F60" s="94"/>
      <c r="G60" s="94"/>
      <c r="H60" s="25">
        <v>130</v>
      </c>
      <c r="I60" s="18">
        <f>H60*0.7</f>
        <v>91</v>
      </c>
      <c r="J60" s="44" t="s">
        <v>47</v>
      </c>
    </row>
    <row r="61" spans="1:10" ht="15">
      <c r="A61" s="119"/>
      <c r="B61" s="145"/>
      <c r="C61" s="163"/>
      <c r="D61" s="1">
        <v>8</v>
      </c>
      <c r="E61" s="94" t="s">
        <v>169</v>
      </c>
      <c r="F61" s="94"/>
      <c r="G61" s="94"/>
      <c r="H61" s="122">
        <v>1290</v>
      </c>
      <c r="I61" s="103">
        <f>H61*0.7</f>
        <v>902.9999999999999</v>
      </c>
      <c r="J61" s="105" t="s">
        <v>351</v>
      </c>
    </row>
    <row r="62" spans="1:10" ht="15">
      <c r="A62" s="119"/>
      <c r="B62" s="145"/>
      <c r="C62" s="163"/>
      <c r="D62" s="1">
        <v>9</v>
      </c>
      <c r="E62" s="94" t="s">
        <v>23</v>
      </c>
      <c r="F62" s="94"/>
      <c r="G62" s="94"/>
      <c r="H62" s="122"/>
      <c r="I62" s="128"/>
      <c r="J62" s="127"/>
    </row>
    <row r="63" spans="1:10" ht="15">
      <c r="A63" s="119"/>
      <c r="B63" s="145"/>
      <c r="C63" s="163"/>
      <c r="D63" s="1">
        <v>10</v>
      </c>
      <c r="E63" s="94" t="s">
        <v>352</v>
      </c>
      <c r="F63" s="94"/>
      <c r="G63" s="94"/>
      <c r="H63" s="122"/>
      <c r="I63" s="128"/>
      <c r="J63" s="127"/>
    </row>
    <row r="64" spans="1:10" ht="15">
      <c r="A64" s="119"/>
      <c r="B64" s="145"/>
      <c r="C64" s="163"/>
      <c r="D64" s="1">
        <v>11</v>
      </c>
      <c r="E64" s="94" t="s">
        <v>353</v>
      </c>
      <c r="F64" s="94"/>
      <c r="G64" s="94"/>
      <c r="H64" s="122"/>
      <c r="I64" s="128"/>
      <c r="J64" s="127"/>
    </row>
    <row r="65" spans="1:10" ht="15">
      <c r="A65" s="119"/>
      <c r="B65" s="145"/>
      <c r="C65" s="163"/>
      <c r="D65" s="1">
        <v>12</v>
      </c>
      <c r="E65" s="94" t="s">
        <v>354</v>
      </c>
      <c r="F65" s="94"/>
      <c r="G65" s="94"/>
      <c r="H65" s="122"/>
      <c r="I65" s="128"/>
      <c r="J65" s="127"/>
    </row>
    <row r="66" spans="1:10" ht="15">
      <c r="A66" s="119"/>
      <c r="B66" s="145"/>
      <c r="C66" s="163"/>
      <c r="D66" s="1">
        <v>13</v>
      </c>
      <c r="E66" s="94" t="s">
        <v>355</v>
      </c>
      <c r="F66" s="94"/>
      <c r="G66" s="94"/>
      <c r="H66" s="122"/>
      <c r="I66" s="104"/>
      <c r="J66" s="106"/>
    </row>
    <row r="67" spans="1:10" ht="15">
      <c r="A67" s="119"/>
      <c r="B67" s="145"/>
      <c r="C67" s="163"/>
      <c r="D67" s="1">
        <v>14</v>
      </c>
      <c r="E67" s="94" t="s">
        <v>356</v>
      </c>
      <c r="F67" s="94"/>
      <c r="G67" s="94"/>
      <c r="H67" s="25">
        <v>50</v>
      </c>
      <c r="I67" s="18">
        <f>H67*0.7</f>
        <v>35</v>
      </c>
      <c r="J67" s="44" t="s">
        <v>357</v>
      </c>
    </row>
    <row r="68" spans="1:10" ht="16.5" customHeight="1" thickBot="1">
      <c r="A68" s="119"/>
      <c r="B68" s="145"/>
      <c r="C68" s="163"/>
      <c r="D68" s="1">
        <v>15</v>
      </c>
      <c r="E68" s="94" t="s">
        <v>31</v>
      </c>
      <c r="F68" s="94"/>
      <c r="G68" s="94"/>
      <c r="H68" s="25">
        <v>20</v>
      </c>
      <c r="I68" s="18">
        <f>H68*0.7</f>
        <v>14</v>
      </c>
      <c r="J68" s="44" t="s">
        <v>358</v>
      </c>
    </row>
    <row r="69" spans="1:10" ht="12" customHeight="1" hidden="1" thickBot="1">
      <c r="A69" s="119"/>
      <c r="B69" s="145"/>
      <c r="C69" s="158" t="s">
        <v>359</v>
      </c>
      <c r="D69" s="159"/>
      <c r="E69" s="159"/>
      <c r="F69" s="159"/>
      <c r="G69" s="159"/>
      <c r="H69" s="26">
        <f>SUM(H51:H68)</f>
        <v>2180</v>
      </c>
      <c r="I69" s="20">
        <f>H69*0.7</f>
        <v>1526</v>
      </c>
      <c r="J69" s="56"/>
    </row>
    <row r="70" spans="1:10" ht="14.25" customHeight="1">
      <c r="A70" s="119"/>
      <c r="B70" s="145"/>
      <c r="C70" s="166" t="s">
        <v>360</v>
      </c>
      <c r="D70" s="129">
        <v>1</v>
      </c>
      <c r="E70" s="126" t="s">
        <v>361</v>
      </c>
      <c r="F70" s="126" t="s">
        <v>32</v>
      </c>
      <c r="G70" s="126"/>
      <c r="H70" s="162">
        <v>140</v>
      </c>
      <c r="I70" s="161">
        <f>H70*0.7</f>
        <v>98</v>
      </c>
      <c r="J70" s="160" t="s">
        <v>362</v>
      </c>
    </row>
    <row r="71" spans="1:10" ht="15">
      <c r="A71" s="119"/>
      <c r="B71" s="145"/>
      <c r="C71" s="167"/>
      <c r="D71" s="130"/>
      <c r="E71" s="94"/>
      <c r="F71" s="94" t="s">
        <v>33</v>
      </c>
      <c r="G71" s="94"/>
      <c r="H71" s="122"/>
      <c r="I71" s="128"/>
      <c r="J71" s="127"/>
    </row>
    <row r="72" spans="1:10" ht="15">
      <c r="A72" s="119"/>
      <c r="B72" s="145"/>
      <c r="C72" s="167"/>
      <c r="D72" s="130"/>
      <c r="E72" s="94"/>
      <c r="F72" s="94" t="s">
        <v>34</v>
      </c>
      <c r="G72" s="94"/>
      <c r="H72" s="122"/>
      <c r="I72" s="128"/>
      <c r="J72" s="127"/>
    </row>
    <row r="73" spans="1:10" ht="15">
      <c r="A73" s="119"/>
      <c r="B73" s="145"/>
      <c r="C73" s="167"/>
      <c r="D73" s="130"/>
      <c r="E73" s="94"/>
      <c r="F73" s="94" t="s">
        <v>35</v>
      </c>
      <c r="G73" s="94"/>
      <c r="H73" s="122"/>
      <c r="I73" s="104"/>
      <c r="J73" s="106"/>
    </row>
    <row r="74" spans="1:10" ht="15">
      <c r="A74" s="119"/>
      <c r="B74" s="145"/>
      <c r="C74" s="167"/>
      <c r="D74" s="130">
        <v>2</v>
      </c>
      <c r="E74" s="94" t="s">
        <v>363</v>
      </c>
      <c r="F74" s="94" t="s">
        <v>364</v>
      </c>
      <c r="G74" s="94"/>
      <c r="H74" s="58">
        <v>45</v>
      </c>
      <c r="I74" s="18">
        <f>H74*0.7</f>
        <v>31.499999999999996</v>
      </c>
      <c r="J74" s="44" t="s">
        <v>365</v>
      </c>
    </row>
    <row r="75" spans="1:10" ht="15">
      <c r="A75" s="119"/>
      <c r="B75" s="145"/>
      <c r="C75" s="167"/>
      <c r="D75" s="130"/>
      <c r="E75" s="94"/>
      <c r="F75" s="94" t="s">
        <v>36</v>
      </c>
      <c r="G75" s="94"/>
      <c r="H75" s="58">
        <v>45</v>
      </c>
      <c r="I75" s="18">
        <f>H75*0.7</f>
        <v>31.499999999999996</v>
      </c>
      <c r="J75" s="44" t="s">
        <v>366</v>
      </c>
    </row>
    <row r="76" spans="1:10" ht="15">
      <c r="A76" s="119"/>
      <c r="B76" s="145"/>
      <c r="C76" s="167"/>
      <c r="D76" s="1">
        <v>3</v>
      </c>
      <c r="E76" s="94" t="s">
        <v>367</v>
      </c>
      <c r="F76" s="94" t="s">
        <v>13</v>
      </c>
      <c r="G76" s="94"/>
      <c r="H76" s="25">
        <v>114</v>
      </c>
      <c r="I76" s="18">
        <f>H76*0.7</f>
        <v>79.8</v>
      </c>
      <c r="J76" s="44" t="s">
        <v>368</v>
      </c>
    </row>
    <row r="77" spans="1:10" ht="15">
      <c r="A77" s="119"/>
      <c r="B77" s="145"/>
      <c r="C77" s="167"/>
      <c r="D77" s="1">
        <v>4</v>
      </c>
      <c r="E77" s="94"/>
      <c r="F77" s="94" t="s">
        <v>37</v>
      </c>
      <c r="G77" s="94"/>
      <c r="H77" s="25">
        <v>137</v>
      </c>
      <c r="I77" s="18">
        <f aca="true" t="shared" si="2" ref="I77:I188">H77*0.7</f>
        <v>95.89999999999999</v>
      </c>
      <c r="J77" s="44" t="s">
        <v>369</v>
      </c>
    </row>
    <row r="78" spans="1:10" ht="15">
      <c r="A78" s="119"/>
      <c r="B78" s="145"/>
      <c r="C78" s="167"/>
      <c r="D78" s="1">
        <v>5</v>
      </c>
      <c r="E78" s="94"/>
      <c r="F78" s="94" t="s">
        <v>370</v>
      </c>
      <c r="G78" s="94"/>
      <c r="H78" s="25">
        <v>137</v>
      </c>
      <c r="I78" s="18">
        <f t="shared" si="2"/>
        <v>95.89999999999999</v>
      </c>
      <c r="J78" s="44" t="s">
        <v>369</v>
      </c>
    </row>
    <row r="79" spans="1:10" ht="15">
      <c r="A79" s="119"/>
      <c r="B79" s="145"/>
      <c r="C79" s="167"/>
      <c r="D79" s="1">
        <v>6</v>
      </c>
      <c r="E79" s="94" t="s">
        <v>38</v>
      </c>
      <c r="F79" s="94"/>
      <c r="G79" s="94"/>
      <c r="H79" s="25">
        <v>20</v>
      </c>
      <c r="I79" s="18">
        <f t="shared" si="2"/>
        <v>14</v>
      </c>
      <c r="J79" s="44" t="s">
        <v>371</v>
      </c>
    </row>
    <row r="80" spans="1:10" ht="15">
      <c r="A80" s="119"/>
      <c r="B80" s="145"/>
      <c r="C80" s="167"/>
      <c r="D80" s="1">
        <v>7</v>
      </c>
      <c r="E80" s="97" t="s">
        <v>372</v>
      </c>
      <c r="F80" s="98"/>
      <c r="G80" s="99"/>
      <c r="H80" s="28">
        <v>274</v>
      </c>
      <c r="I80" s="16">
        <f t="shared" si="2"/>
        <v>191.79999999999998</v>
      </c>
      <c r="J80" s="44" t="s">
        <v>373</v>
      </c>
    </row>
    <row r="81" spans="1:10" ht="15">
      <c r="A81" s="119"/>
      <c r="B81" s="145"/>
      <c r="C81" s="167"/>
      <c r="D81" s="1">
        <v>8</v>
      </c>
      <c r="E81" s="97" t="s">
        <v>374</v>
      </c>
      <c r="F81" s="98"/>
      <c r="G81" s="99"/>
      <c r="H81" s="28">
        <v>130</v>
      </c>
      <c r="I81" s="16">
        <f t="shared" si="2"/>
        <v>91</v>
      </c>
      <c r="J81" s="44" t="s">
        <v>375</v>
      </c>
    </row>
    <row r="82" spans="1:10" ht="15">
      <c r="A82" s="119"/>
      <c r="B82" s="145"/>
      <c r="C82" s="167"/>
      <c r="D82" s="1">
        <v>9</v>
      </c>
      <c r="E82" s="97" t="s">
        <v>376</v>
      </c>
      <c r="F82" s="98"/>
      <c r="G82" s="99"/>
      <c r="H82" s="28">
        <v>180</v>
      </c>
      <c r="I82" s="16">
        <f t="shared" si="2"/>
        <v>125.99999999999999</v>
      </c>
      <c r="J82" s="44" t="s">
        <v>377</v>
      </c>
    </row>
    <row r="83" spans="1:10" ht="15.75" thickBot="1">
      <c r="A83" s="119"/>
      <c r="B83" s="145"/>
      <c r="C83" s="150"/>
      <c r="D83" s="6">
        <v>10</v>
      </c>
      <c r="E83" s="131" t="s">
        <v>378</v>
      </c>
      <c r="F83" s="132"/>
      <c r="G83" s="133"/>
      <c r="H83" s="26">
        <v>208</v>
      </c>
      <c r="I83" s="20">
        <f t="shared" si="2"/>
        <v>145.6</v>
      </c>
      <c r="J83" s="50" t="s">
        <v>379</v>
      </c>
    </row>
    <row r="84" spans="1:10" ht="15.75" thickBot="1">
      <c r="A84" s="119"/>
      <c r="B84" s="145"/>
      <c r="C84" s="150" t="s">
        <v>331</v>
      </c>
      <c r="D84" s="121"/>
      <c r="E84" s="121"/>
      <c r="F84" s="121"/>
      <c r="G84" s="121"/>
      <c r="H84" s="53">
        <f>SUM(H70:H83)</f>
        <v>1430</v>
      </c>
      <c r="I84" s="21">
        <f t="shared" si="2"/>
        <v>1000.9999999999999</v>
      </c>
      <c r="J84" s="54"/>
    </row>
    <row r="85" spans="1:10" ht="15.75" customHeight="1">
      <c r="A85" s="119"/>
      <c r="B85" s="145"/>
      <c r="C85" s="166" t="s">
        <v>380</v>
      </c>
      <c r="D85" s="2">
        <v>1</v>
      </c>
      <c r="E85" s="126" t="s">
        <v>39</v>
      </c>
      <c r="F85" s="126"/>
      <c r="G85" s="126"/>
      <c r="H85" s="35">
        <v>15</v>
      </c>
      <c r="I85" s="19">
        <f t="shared" si="2"/>
        <v>10.5</v>
      </c>
      <c r="J85" s="57" t="s">
        <v>381</v>
      </c>
    </row>
    <row r="86" spans="1:10" ht="15">
      <c r="A86" s="119"/>
      <c r="B86" s="145"/>
      <c r="C86" s="167"/>
      <c r="D86" s="1">
        <v>2</v>
      </c>
      <c r="E86" s="94" t="s">
        <v>382</v>
      </c>
      <c r="F86" s="94"/>
      <c r="G86" s="94"/>
      <c r="H86" s="25">
        <v>145</v>
      </c>
      <c r="I86" s="18">
        <f t="shared" si="2"/>
        <v>101.5</v>
      </c>
      <c r="J86" s="44" t="s">
        <v>383</v>
      </c>
    </row>
    <row r="87" spans="1:10" ht="15">
      <c r="A87" s="119"/>
      <c r="B87" s="145"/>
      <c r="C87" s="167"/>
      <c r="D87" s="1">
        <v>3</v>
      </c>
      <c r="E87" s="94" t="s">
        <v>384</v>
      </c>
      <c r="F87" s="3" t="s">
        <v>40</v>
      </c>
      <c r="G87" s="3" t="s">
        <v>41</v>
      </c>
      <c r="H87" s="25">
        <v>110</v>
      </c>
      <c r="I87" s="18">
        <f t="shared" si="2"/>
        <v>77</v>
      </c>
      <c r="J87" s="55" t="s">
        <v>385</v>
      </c>
    </row>
    <row r="88" spans="1:10" ht="15">
      <c r="A88" s="119"/>
      <c r="B88" s="145"/>
      <c r="C88" s="167"/>
      <c r="D88" s="1">
        <v>4</v>
      </c>
      <c r="E88" s="94"/>
      <c r="F88" s="3" t="s">
        <v>386</v>
      </c>
      <c r="G88" s="3" t="s">
        <v>41</v>
      </c>
      <c r="H88" s="25">
        <v>110</v>
      </c>
      <c r="I88" s="18">
        <f t="shared" si="2"/>
        <v>77</v>
      </c>
      <c r="J88" s="44" t="s">
        <v>387</v>
      </c>
    </row>
    <row r="89" spans="1:10" ht="15">
      <c r="A89" s="119"/>
      <c r="B89" s="145"/>
      <c r="C89" s="167"/>
      <c r="D89" s="1">
        <v>5</v>
      </c>
      <c r="E89" s="94" t="s">
        <v>388</v>
      </c>
      <c r="F89" s="94"/>
      <c r="G89" s="94"/>
      <c r="H89" s="25">
        <v>110</v>
      </c>
      <c r="I89" s="18">
        <f t="shared" si="2"/>
        <v>77</v>
      </c>
      <c r="J89" s="44" t="s">
        <v>389</v>
      </c>
    </row>
    <row r="90" spans="1:10" ht="15">
      <c r="A90" s="119"/>
      <c r="B90" s="145"/>
      <c r="C90" s="167"/>
      <c r="D90" s="1">
        <v>6</v>
      </c>
      <c r="E90" s="94" t="s">
        <v>42</v>
      </c>
      <c r="F90" s="94"/>
      <c r="G90" s="94"/>
      <c r="H90" s="25">
        <v>110</v>
      </c>
      <c r="I90" s="18">
        <f t="shared" si="2"/>
        <v>77</v>
      </c>
      <c r="J90" s="52" t="s">
        <v>389</v>
      </c>
    </row>
    <row r="91" spans="1:10" ht="15">
      <c r="A91" s="119"/>
      <c r="B91" s="145"/>
      <c r="C91" s="167"/>
      <c r="D91" s="1">
        <v>7</v>
      </c>
      <c r="E91" s="147" t="s">
        <v>390</v>
      </c>
      <c r="F91" s="148"/>
      <c r="G91" s="149"/>
      <c r="H91" s="28">
        <v>43</v>
      </c>
      <c r="I91" s="16">
        <f t="shared" si="2"/>
        <v>30.099999999999998</v>
      </c>
      <c r="J91" s="44" t="s">
        <v>391</v>
      </c>
    </row>
    <row r="92" spans="1:10" ht="15">
      <c r="A92" s="119"/>
      <c r="B92" s="145"/>
      <c r="C92" s="167"/>
      <c r="D92" s="1">
        <v>8</v>
      </c>
      <c r="E92" s="147" t="s">
        <v>392</v>
      </c>
      <c r="F92" s="148"/>
      <c r="G92" s="149"/>
      <c r="H92" s="28">
        <v>43</v>
      </c>
      <c r="I92" s="16">
        <f t="shared" si="2"/>
        <v>30.099999999999998</v>
      </c>
      <c r="J92" s="44" t="s">
        <v>391</v>
      </c>
    </row>
    <row r="93" spans="1:10" ht="15">
      <c r="A93" s="119"/>
      <c r="B93" s="145"/>
      <c r="C93" s="167"/>
      <c r="D93" s="1">
        <v>9</v>
      </c>
      <c r="E93" s="147" t="s">
        <v>393</v>
      </c>
      <c r="F93" s="148"/>
      <c r="G93" s="149"/>
      <c r="H93" s="28">
        <v>43</v>
      </c>
      <c r="I93" s="16">
        <f t="shared" si="2"/>
        <v>30.099999999999998</v>
      </c>
      <c r="J93" s="44" t="s">
        <v>391</v>
      </c>
    </row>
    <row r="94" spans="1:10" ht="15">
      <c r="A94" s="119"/>
      <c r="B94" s="145"/>
      <c r="C94" s="167"/>
      <c r="D94" s="1">
        <v>10</v>
      </c>
      <c r="E94" s="97" t="s">
        <v>394</v>
      </c>
      <c r="F94" s="98"/>
      <c r="G94" s="99"/>
      <c r="H94" s="28">
        <v>95</v>
      </c>
      <c r="I94" s="16">
        <f t="shared" si="2"/>
        <v>66.5</v>
      </c>
      <c r="J94" s="44" t="s">
        <v>395</v>
      </c>
    </row>
    <row r="95" spans="1:10" ht="15">
      <c r="A95" s="119"/>
      <c r="B95" s="145"/>
      <c r="C95" s="167"/>
      <c r="D95" s="1">
        <v>11</v>
      </c>
      <c r="E95" s="97" t="s">
        <v>396</v>
      </c>
      <c r="F95" s="98"/>
      <c r="G95" s="99"/>
      <c r="H95" s="28">
        <v>110</v>
      </c>
      <c r="I95" s="16">
        <f t="shared" si="2"/>
        <v>77</v>
      </c>
      <c r="J95" s="44" t="s">
        <v>397</v>
      </c>
    </row>
    <row r="96" spans="1:10" ht="15">
      <c r="A96" s="119"/>
      <c r="B96" s="145"/>
      <c r="C96" s="167"/>
      <c r="D96" s="1">
        <v>12</v>
      </c>
      <c r="E96" s="147" t="s">
        <v>398</v>
      </c>
      <c r="F96" s="148"/>
      <c r="G96" s="149"/>
      <c r="H96" s="25">
        <v>120</v>
      </c>
      <c r="I96" s="18">
        <f t="shared" si="2"/>
        <v>84</v>
      </c>
      <c r="J96" s="44" t="s">
        <v>399</v>
      </c>
    </row>
    <row r="97" spans="1:10" ht="15">
      <c r="A97" s="119"/>
      <c r="B97" s="145"/>
      <c r="C97" s="167"/>
      <c r="D97" s="1">
        <v>13</v>
      </c>
      <c r="E97" s="147" t="s">
        <v>400</v>
      </c>
      <c r="F97" s="148"/>
      <c r="G97" s="149"/>
      <c r="H97" s="25">
        <v>120</v>
      </c>
      <c r="I97" s="18">
        <f t="shared" si="2"/>
        <v>84</v>
      </c>
      <c r="J97" s="44" t="s">
        <v>399</v>
      </c>
    </row>
    <row r="98" spans="1:10" ht="15">
      <c r="A98" s="119"/>
      <c r="B98" s="145"/>
      <c r="C98" s="167"/>
      <c r="D98" s="1">
        <v>14</v>
      </c>
      <c r="E98" s="147" t="s">
        <v>401</v>
      </c>
      <c r="F98" s="148"/>
      <c r="G98" s="149"/>
      <c r="H98" s="25">
        <v>120</v>
      </c>
      <c r="I98" s="18">
        <f t="shared" si="2"/>
        <v>84</v>
      </c>
      <c r="J98" s="44" t="s">
        <v>399</v>
      </c>
    </row>
    <row r="99" spans="1:10" ht="15.75" thickBot="1">
      <c r="A99" s="119"/>
      <c r="B99" s="145"/>
      <c r="C99" s="168"/>
      <c r="D99" s="1">
        <v>15</v>
      </c>
      <c r="E99" s="147" t="s">
        <v>402</v>
      </c>
      <c r="F99" s="148"/>
      <c r="G99" s="149"/>
      <c r="H99" s="25">
        <v>120</v>
      </c>
      <c r="I99" s="18">
        <f t="shared" si="2"/>
        <v>84</v>
      </c>
      <c r="J99" s="44" t="s">
        <v>399</v>
      </c>
    </row>
    <row r="100" spans="1:10" ht="13.5" customHeight="1" hidden="1" thickBot="1">
      <c r="A100" s="119"/>
      <c r="B100" s="145"/>
      <c r="C100" s="158" t="s">
        <v>331</v>
      </c>
      <c r="D100" s="159"/>
      <c r="E100" s="159"/>
      <c r="F100" s="159"/>
      <c r="G100" s="159"/>
      <c r="H100" s="26">
        <f>SUM(H85:H99)</f>
        <v>1414</v>
      </c>
      <c r="I100" s="20">
        <f t="shared" si="2"/>
        <v>989.8</v>
      </c>
      <c r="J100" s="50"/>
    </row>
    <row r="101" spans="1:10" ht="15.75" customHeight="1">
      <c r="A101" s="119"/>
      <c r="B101" s="145"/>
      <c r="C101" s="166" t="s">
        <v>403</v>
      </c>
      <c r="D101" s="2">
        <v>1</v>
      </c>
      <c r="E101" s="126" t="s">
        <v>39</v>
      </c>
      <c r="F101" s="126"/>
      <c r="G101" s="126"/>
      <c r="H101" s="35">
        <v>50</v>
      </c>
      <c r="I101" s="19">
        <f t="shared" si="2"/>
        <v>35</v>
      </c>
      <c r="J101" s="43" t="s">
        <v>404</v>
      </c>
    </row>
    <row r="102" spans="1:10" ht="15">
      <c r="A102" s="119"/>
      <c r="B102" s="145"/>
      <c r="C102" s="167"/>
      <c r="D102" s="1">
        <v>2</v>
      </c>
      <c r="E102" s="94" t="s">
        <v>405</v>
      </c>
      <c r="F102" s="94"/>
      <c r="G102" s="94"/>
      <c r="H102" s="25">
        <v>101</v>
      </c>
      <c r="I102" s="18">
        <f t="shared" si="2"/>
        <v>70.69999999999999</v>
      </c>
      <c r="J102" s="44" t="s">
        <v>406</v>
      </c>
    </row>
    <row r="103" spans="1:10" ht="15">
      <c r="A103" s="119"/>
      <c r="B103" s="145"/>
      <c r="C103" s="167"/>
      <c r="D103" s="1">
        <v>3</v>
      </c>
      <c r="E103" s="94" t="s">
        <v>36</v>
      </c>
      <c r="F103" s="94"/>
      <c r="G103" s="94"/>
      <c r="H103" s="25">
        <v>95</v>
      </c>
      <c r="I103" s="18">
        <f t="shared" si="2"/>
        <v>66.5</v>
      </c>
      <c r="J103" s="44" t="s">
        <v>407</v>
      </c>
    </row>
    <row r="104" spans="1:10" ht="15">
      <c r="A104" s="119"/>
      <c r="B104" s="145"/>
      <c r="C104" s="167"/>
      <c r="D104" s="1">
        <v>4</v>
      </c>
      <c r="E104" s="94" t="s">
        <v>408</v>
      </c>
      <c r="F104" s="94"/>
      <c r="G104" s="94"/>
      <c r="H104" s="25">
        <v>95</v>
      </c>
      <c r="I104" s="18">
        <f t="shared" si="2"/>
        <v>66.5</v>
      </c>
      <c r="J104" s="44" t="s">
        <v>407</v>
      </c>
    </row>
    <row r="105" spans="1:10" ht="15">
      <c r="A105" s="119"/>
      <c r="B105" s="145"/>
      <c r="C105" s="167"/>
      <c r="D105" s="1">
        <v>5</v>
      </c>
      <c r="E105" s="94" t="s">
        <v>409</v>
      </c>
      <c r="F105" s="94"/>
      <c r="G105" s="94"/>
      <c r="H105" s="45">
        <v>305</v>
      </c>
      <c r="I105" s="18">
        <f t="shared" si="2"/>
        <v>213.5</v>
      </c>
      <c r="J105" s="44" t="s">
        <v>410</v>
      </c>
    </row>
    <row r="106" spans="1:10" ht="15">
      <c r="A106" s="119"/>
      <c r="B106" s="145"/>
      <c r="C106" s="167"/>
      <c r="D106" s="1">
        <v>6</v>
      </c>
      <c r="E106" s="94" t="s">
        <v>172</v>
      </c>
      <c r="F106" s="94"/>
      <c r="G106" s="94"/>
      <c r="H106" s="25">
        <v>130</v>
      </c>
      <c r="I106" s="18">
        <f t="shared" si="2"/>
        <v>91</v>
      </c>
      <c r="J106" s="44" t="s">
        <v>407</v>
      </c>
    </row>
    <row r="107" spans="1:10" ht="15">
      <c r="A107" s="119"/>
      <c r="B107" s="145"/>
      <c r="C107" s="167"/>
      <c r="D107" s="1">
        <v>7</v>
      </c>
      <c r="E107" s="173" t="s">
        <v>411</v>
      </c>
      <c r="F107" s="174"/>
      <c r="G107" s="175"/>
      <c r="H107" s="45">
        <v>270</v>
      </c>
      <c r="I107" s="18">
        <f aca="true" t="shared" si="3" ref="I107:I124">H107*0.7</f>
        <v>189</v>
      </c>
      <c r="J107" s="44" t="s">
        <v>320</v>
      </c>
    </row>
    <row r="108" spans="1:10" ht="15">
      <c r="A108" s="119"/>
      <c r="B108" s="145"/>
      <c r="C108" s="167"/>
      <c r="D108" s="1">
        <v>8</v>
      </c>
      <c r="E108" s="173" t="s">
        <v>412</v>
      </c>
      <c r="F108" s="174"/>
      <c r="G108" s="175"/>
      <c r="H108" s="45">
        <v>90</v>
      </c>
      <c r="I108" s="18">
        <f t="shared" si="3"/>
        <v>62.99999999999999</v>
      </c>
      <c r="J108" s="44" t="s">
        <v>407</v>
      </c>
    </row>
    <row r="109" spans="1:10" ht="15">
      <c r="A109" s="119"/>
      <c r="B109" s="145"/>
      <c r="C109" s="167"/>
      <c r="D109" s="1">
        <v>9</v>
      </c>
      <c r="E109" s="173" t="s">
        <v>413</v>
      </c>
      <c r="F109" s="174"/>
      <c r="G109" s="175"/>
      <c r="H109" s="45">
        <v>90</v>
      </c>
      <c r="I109" s="18">
        <f t="shared" si="3"/>
        <v>62.99999999999999</v>
      </c>
      <c r="J109" s="44" t="s">
        <v>407</v>
      </c>
    </row>
    <row r="110" spans="1:10" ht="15">
      <c r="A110" s="119"/>
      <c r="B110" s="145"/>
      <c r="C110" s="167"/>
      <c r="D110" s="1">
        <v>10</v>
      </c>
      <c r="E110" s="173" t="s">
        <v>414</v>
      </c>
      <c r="F110" s="174"/>
      <c r="G110" s="175"/>
      <c r="H110" s="45">
        <v>90</v>
      </c>
      <c r="I110" s="18">
        <f t="shared" si="3"/>
        <v>62.99999999999999</v>
      </c>
      <c r="J110" s="44" t="s">
        <v>407</v>
      </c>
    </row>
    <row r="111" spans="1:10" ht="15">
      <c r="A111" s="119"/>
      <c r="B111" s="145"/>
      <c r="C111" s="167"/>
      <c r="D111" s="1">
        <v>11</v>
      </c>
      <c r="E111" s="173" t="s">
        <v>415</v>
      </c>
      <c r="F111" s="174"/>
      <c r="G111" s="175"/>
      <c r="H111" s="45">
        <v>100</v>
      </c>
      <c r="I111" s="18">
        <f t="shared" si="3"/>
        <v>70</v>
      </c>
      <c r="J111" s="44" t="s">
        <v>407</v>
      </c>
    </row>
    <row r="112" spans="1:10" ht="15">
      <c r="A112" s="119"/>
      <c r="B112" s="145"/>
      <c r="C112" s="167"/>
      <c r="D112" s="1">
        <v>12</v>
      </c>
      <c r="E112" s="173" t="s">
        <v>416</v>
      </c>
      <c r="F112" s="174"/>
      <c r="G112" s="175"/>
      <c r="H112" s="45">
        <v>95</v>
      </c>
      <c r="I112" s="18">
        <f t="shared" si="3"/>
        <v>66.5</v>
      </c>
      <c r="J112" s="44" t="s">
        <v>407</v>
      </c>
    </row>
    <row r="113" spans="1:10" ht="15">
      <c r="A113" s="119"/>
      <c r="B113" s="145"/>
      <c r="C113" s="167"/>
      <c r="D113" s="1">
        <v>13</v>
      </c>
      <c r="E113" s="173" t="s">
        <v>417</v>
      </c>
      <c r="F113" s="174"/>
      <c r="G113" s="175"/>
      <c r="H113" s="45">
        <v>106</v>
      </c>
      <c r="I113" s="18">
        <f t="shared" si="3"/>
        <v>74.19999999999999</v>
      </c>
      <c r="J113" s="44" t="s">
        <v>418</v>
      </c>
    </row>
    <row r="114" spans="1:10" ht="15">
      <c r="A114" s="119"/>
      <c r="B114" s="145"/>
      <c r="C114" s="167"/>
      <c r="D114" s="1">
        <v>14</v>
      </c>
      <c r="E114" s="173" t="s">
        <v>419</v>
      </c>
      <c r="F114" s="174"/>
      <c r="G114" s="175"/>
      <c r="H114" s="45">
        <v>100</v>
      </c>
      <c r="I114" s="18">
        <f t="shared" si="3"/>
        <v>70</v>
      </c>
      <c r="J114" s="44" t="s">
        <v>407</v>
      </c>
    </row>
    <row r="115" spans="1:10" ht="15">
      <c r="A115" s="119"/>
      <c r="B115" s="145"/>
      <c r="C115" s="167"/>
      <c r="D115" s="1">
        <v>15</v>
      </c>
      <c r="E115" s="173" t="s">
        <v>420</v>
      </c>
      <c r="F115" s="174"/>
      <c r="G115" s="175"/>
      <c r="H115" s="45">
        <v>110</v>
      </c>
      <c r="I115" s="18">
        <f t="shared" si="3"/>
        <v>77</v>
      </c>
      <c r="J115" s="44" t="s">
        <v>407</v>
      </c>
    </row>
    <row r="116" spans="1:10" ht="15">
      <c r="A116" s="119"/>
      <c r="B116" s="145"/>
      <c r="C116" s="167"/>
      <c r="D116" s="1">
        <v>16</v>
      </c>
      <c r="E116" s="173" t="s">
        <v>421</v>
      </c>
      <c r="F116" s="174"/>
      <c r="G116" s="175"/>
      <c r="H116" s="45">
        <v>90</v>
      </c>
      <c r="I116" s="18">
        <f t="shared" si="3"/>
        <v>62.99999999999999</v>
      </c>
      <c r="J116" s="44" t="s">
        <v>407</v>
      </c>
    </row>
    <row r="117" spans="1:10" ht="15">
      <c r="A117" s="119"/>
      <c r="B117" s="145"/>
      <c r="C117" s="167"/>
      <c r="D117" s="1">
        <v>17</v>
      </c>
      <c r="E117" s="173" t="s">
        <v>422</v>
      </c>
      <c r="F117" s="174"/>
      <c r="G117" s="175"/>
      <c r="H117" s="45">
        <v>80</v>
      </c>
      <c r="I117" s="18">
        <f t="shared" si="3"/>
        <v>56</v>
      </c>
      <c r="J117" s="44" t="s">
        <v>407</v>
      </c>
    </row>
    <row r="118" spans="1:10" ht="15">
      <c r="A118" s="119"/>
      <c r="B118" s="145"/>
      <c r="C118" s="167"/>
      <c r="D118" s="1">
        <v>18</v>
      </c>
      <c r="E118" s="173" t="s">
        <v>423</v>
      </c>
      <c r="F118" s="174"/>
      <c r="G118" s="175"/>
      <c r="H118" s="45">
        <v>95</v>
      </c>
      <c r="I118" s="18">
        <f t="shared" si="3"/>
        <v>66.5</v>
      </c>
      <c r="J118" s="44" t="s">
        <v>407</v>
      </c>
    </row>
    <row r="119" spans="1:10" ht="15">
      <c r="A119" s="119"/>
      <c r="B119" s="145"/>
      <c r="C119" s="167"/>
      <c r="D119" s="1">
        <v>19</v>
      </c>
      <c r="E119" s="173" t="s">
        <v>424</v>
      </c>
      <c r="F119" s="174"/>
      <c r="G119" s="175"/>
      <c r="H119" s="45">
        <v>305</v>
      </c>
      <c r="I119" s="18">
        <f t="shared" si="3"/>
        <v>213.5</v>
      </c>
      <c r="J119" s="44" t="s">
        <v>407</v>
      </c>
    </row>
    <row r="120" spans="1:10" ht="15">
      <c r="A120" s="119"/>
      <c r="B120" s="145"/>
      <c r="C120" s="167"/>
      <c r="D120" s="1">
        <v>20</v>
      </c>
      <c r="E120" s="173" t="s">
        <v>425</v>
      </c>
      <c r="F120" s="174" t="s">
        <v>299</v>
      </c>
      <c r="G120" s="175" t="s">
        <v>299</v>
      </c>
      <c r="H120" s="45">
        <v>140</v>
      </c>
      <c r="I120" s="18">
        <f t="shared" si="3"/>
        <v>98</v>
      </c>
      <c r="J120" s="44" t="s">
        <v>407</v>
      </c>
    </row>
    <row r="121" spans="1:10" ht="15">
      <c r="A121" s="119"/>
      <c r="B121" s="145"/>
      <c r="C121" s="167"/>
      <c r="D121" s="1">
        <v>21</v>
      </c>
      <c r="E121" s="173" t="s">
        <v>426</v>
      </c>
      <c r="F121" s="174" t="s">
        <v>79</v>
      </c>
      <c r="G121" s="175" t="s">
        <v>79</v>
      </c>
      <c r="H121" s="45">
        <v>90</v>
      </c>
      <c r="I121" s="18">
        <f t="shared" si="3"/>
        <v>62.99999999999999</v>
      </c>
      <c r="J121" s="44" t="s">
        <v>407</v>
      </c>
    </row>
    <row r="122" spans="1:10" ht="14.25" customHeight="1">
      <c r="A122" s="119"/>
      <c r="B122" s="145"/>
      <c r="C122" s="167"/>
      <c r="D122" s="1">
        <v>22</v>
      </c>
      <c r="E122" s="173" t="s">
        <v>427</v>
      </c>
      <c r="F122" s="174" t="s">
        <v>296</v>
      </c>
      <c r="G122" s="175" t="s">
        <v>296</v>
      </c>
      <c r="H122" s="45">
        <v>300</v>
      </c>
      <c r="I122" s="18">
        <f t="shared" si="3"/>
        <v>210</v>
      </c>
      <c r="J122" s="44" t="s">
        <v>407</v>
      </c>
    </row>
    <row r="123" spans="1:10" ht="15">
      <c r="A123" s="119"/>
      <c r="B123" s="145"/>
      <c r="C123" s="167"/>
      <c r="D123" s="1">
        <v>23</v>
      </c>
      <c r="E123" s="173" t="s">
        <v>298</v>
      </c>
      <c r="F123" s="174"/>
      <c r="G123" s="175"/>
      <c r="H123" s="45">
        <v>110</v>
      </c>
      <c r="I123" s="18">
        <f t="shared" si="3"/>
        <v>77</v>
      </c>
      <c r="J123" s="44" t="s">
        <v>407</v>
      </c>
    </row>
    <row r="124" spans="1:10" ht="15" customHeight="1" thickBot="1">
      <c r="A124" s="119"/>
      <c r="B124" s="145"/>
      <c r="C124" s="168"/>
      <c r="D124" s="1">
        <v>24</v>
      </c>
      <c r="E124" s="173" t="s">
        <v>297</v>
      </c>
      <c r="F124" s="174"/>
      <c r="G124" s="175"/>
      <c r="H124" s="45">
        <v>152</v>
      </c>
      <c r="I124" s="18">
        <f t="shared" si="3"/>
        <v>106.39999999999999</v>
      </c>
      <c r="J124" s="44" t="s">
        <v>301</v>
      </c>
    </row>
    <row r="125" spans="1:10" ht="9.75" customHeight="1" hidden="1" thickBot="1">
      <c r="A125" s="119"/>
      <c r="B125" s="145"/>
      <c r="C125" s="190" t="s">
        <v>331</v>
      </c>
      <c r="D125" s="139"/>
      <c r="E125" s="139"/>
      <c r="F125" s="139"/>
      <c r="G125" s="139"/>
      <c r="H125" s="24">
        <f>SUM(H101:H124)</f>
        <v>3189</v>
      </c>
      <c r="I125" s="16">
        <f t="shared" si="2"/>
        <v>2232.2999999999997</v>
      </c>
      <c r="J125" s="51"/>
    </row>
    <row r="126" spans="1:10" ht="15.75" thickBot="1">
      <c r="A126" s="151">
        <v>2</v>
      </c>
      <c r="B126" s="154" t="s">
        <v>428</v>
      </c>
      <c r="C126" s="156" t="s">
        <v>429</v>
      </c>
      <c r="D126" s="129">
        <v>1</v>
      </c>
      <c r="E126" s="126" t="s">
        <v>173</v>
      </c>
      <c r="F126" s="126" t="s">
        <v>174</v>
      </c>
      <c r="G126" s="126"/>
      <c r="H126" s="35">
        <v>145</v>
      </c>
      <c r="I126" s="19">
        <f t="shared" si="2"/>
        <v>101.5</v>
      </c>
      <c r="J126" s="57" t="s">
        <v>430</v>
      </c>
    </row>
    <row r="127" spans="1:10" ht="15">
      <c r="A127" s="152"/>
      <c r="B127" s="109"/>
      <c r="C127" s="157"/>
      <c r="D127" s="130"/>
      <c r="E127" s="94"/>
      <c r="F127" s="94" t="s">
        <v>175</v>
      </c>
      <c r="G127" s="94"/>
      <c r="H127" s="35">
        <v>145</v>
      </c>
      <c r="I127" s="18">
        <f t="shared" si="2"/>
        <v>101.5</v>
      </c>
      <c r="J127" s="57" t="s">
        <v>430</v>
      </c>
    </row>
    <row r="128" spans="1:10" ht="15">
      <c r="A128" s="152"/>
      <c r="B128" s="109"/>
      <c r="C128" s="157"/>
      <c r="D128" s="1">
        <v>2</v>
      </c>
      <c r="E128" s="94" t="s">
        <v>39</v>
      </c>
      <c r="F128" s="94"/>
      <c r="G128" s="94"/>
      <c r="H128" s="25">
        <v>15</v>
      </c>
      <c r="I128" s="18">
        <f t="shared" si="2"/>
        <v>10.5</v>
      </c>
      <c r="J128" s="44" t="s">
        <v>430</v>
      </c>
    </row>
    <row r="129" spans="1:10" ht="15">
      <c r="A129" s="152"/>
      <c r="B129" s="109"/>
      <c r="C129" s="157"/>
      <c r="D129" s="1">
        <v>3</v>
      </c>
      <c r="E129" s="94" t="s">
        <v>176</v>
      </c>
      <c r="F129" s="94" t="s">
        <v>177</v>
      </c>
      <c r="G129" s="94"/>
      <c r="H129" s="25">
        <v>110</v>
      </c>
      <c r="I129" s="18">
        <f t="shared" si="2"/>
        <v>77</v>
      </c>
      <c r="J129" s="44" t="s">
        <v>431</v>
      </c>
    </row>
    <row r="130" spans="1:10" ht="15">
      <c r="A130" s="152"/>
      <c r="B130" s="109"/>
      <c r="C130" s="157"/>
      <c r="D130" s="1">
        <v>4</v>
      </c>
      <c r="E130" s="94"/>
      <c r="F130" s="94" t="s">
        <v>178</v>
      </c>
      <c r="G130" s="94"/>
      <c r="H130" s="25">
        <v>110</v>
      </c>
      <c r="I130" s="18">
        <f t="shared" si="2"/>
        <v>77</v>
      </c>
      <c r="J130" s="44" t="s">
        <v>432</v>
      </c>
    </row>
    <row r="131" spans="1:10" ht="15">
      <c r="A131" s="152"/>
      <c r="B131" s="109"/>
      <c r="C131" s="157"/>
      <c r="D131" s="1">
        <v>5</v>
      </c>
      <c r="E131" s="94"/>
      <c r="F131" s="94" t="s">
        <v>40</v>
      </c>
      <c r="G131" s="3" t="s">
        <v>179</v>
      </c>
      <c r="H131" s="25">
        <v>110</v>
      </c>
      <c r="I131" s="18">
        <f t="shared" si="2"/>
        <v>77</v>
      </c>
      <c r="J131" s="51" t="s">
        <v>433</v>
      </c>
    </row>
    <row r="132" spans="1:10" ht="28.5">
      <c r="A132" s="152"/>
      <c r="B132" s="109"/>
      <c r="C132" s="157"/>
      <c r="D132" s="1">
        <v>6</v>
      </c>
      <c r="E132" s="94"/>
      <c r="F132" s="94"/>
      <c r="G132" s="3" t="s">
        <v>180</v>
      </c>
      <c r="H132" s="25">
        <v>398</v>
      </c>
      <c r="I132" s="18">
        <f t="shared" si="2"/>
        <v>278.59999999999997</v>
      </c>
      <c r="J132" s="51" t="s">
        <v>434</v>
      </c>
    </row>
    <row r="133" spans="1:10" ht="15">
      <c r="A133" s="152"/>
      <c r="B133" s="109"/>
      <c r="C133" s="157"/>
      <c r="D133" s="1">
        <v>7</v>
      </c>
      <c r="E133" s="94"/>
      <c r="F133" s="94" t="s">
        <v>181</v>
      </c>
      <c r="G133" s="94"/>
      <c r="H133" s="25">
        <v>200</v>
      </c>
      <c r="I133" s="18">
        <f t="shared" si="2"/>
        <v>140</v>
      </c>
      <c r="J133" s="44" t="s">
        <v>435</v>
      </c>
    </row>
    <row r="134" spans="1:10" ht="17.25" customHeight="1">
      <c r="A134" s="152"/>
      <c r="B134" s="109"/>
      <c r="C134" s="157"/>
      <c r="D134" s="1">
        <v>8</v>
      </c>
      <c r="E134" s="94"/>
      <c r="F134" s="94" t="s">
        <v>436</v>
      </c>
      <c r="G134" s="94"/>
      <c r="H134" s="25">
        <v>200</v>
      </c>
      <c r="I134" s="18">
        <f t="shared" si="2"/>
        <v>140</v>
      </c>
      <c r="J134" s="44" t="s">
        <v>437</v>
      </c>
    </row>
    <row r="135" spans="1:10" ht="1.5" customHeight="1" thickBot="1">
      <c r="A135" s="153"/>
      <c r="B135" s="155"/>
      <c r="C135" s="158" t="s">
        <v>438</v>
      </c>
      <c r="D135" s="159"/>
      <c r="E135" s="159"/>
      <c r="F135" s="159"/>
      <c r="G135" s="159"/>
      <c r="H135" s="26">
        <f>SUM(H126:H134)</f>
        <v>1433</v>
      </c>
      <c r="I135" s="20">
        <f t="shared" si="2"/>
        <v>1003.0999999999999</v>
      </c>
      <c r="J135" s="56"/>
    </row>
    <row r="136" spans="1:10" ht="15.75" customHeight="1">
      <c r="A136" s="119">
        <v>3</v>
      </c>
      <c r="B136" s="89" t="s">
        <v>439</v>
      </c>
      <c r="C136" s="89" t="s">
        <v>617</v>
      </c>
      <c r="D136" s="4">
        <v>1</v>
      </c>
      <c r="E136" s="125" t="s">
        <v>182</v>
      </c>
      <c r="F136" s="125"/>
      <c r="G136" s="125"/>
      <c r="H136" s="27">
        <v>62</v>
      </c>
      <c r="I136" s="17">
        <f t="shared" si="2"/>
        <v>43.4</v>
      </c>
      <c r="J136" s="52" t="s">
        <v>618</v>
      </c>
    </row>
    <row r="137" spans="1:10" ht="15">
      <c r="A137" s="119"/>
      <c r="B137" s="89"/>
      <c r="C137" s="89"/>
      <c r="D137" s="1">
        <v>2</v>
      </c>
      <c r="E137" s="94" t="s">
        <v>183</v>
      </c>
      <c r="F137" s="94"/>
      <c r="G137" s="94"/>
      <c r="H137" s="25">
        <v>62</v>
      </c>
      <c r="I137" s="18">
        <f t="shared" si="2"/>
        <v>43.4</v>
      </c>
      <c r="J137" s="44" t="s">
        <v>618</v>
      </c>
    </row>
    <row r="138" spans="1:10" ht="15">
      <c r="A138" s="119"/>
      <c r="B138" s="89"/>
      <c r="C138" s="89"/>
      <c r="D138" s="1">
        <v>3</v>
      </c>
      <c r="E138" s="94" t="s">
        <v>619</v>
      </c>
      <c r="F138" s="94" t="s">
        <v>184</v>
      </c>
      <c r="G138" s="94"/>
      <c r="H138" s="25">
        <v>120</v>
      </c>
      <c r="I138" s="18">
        <f t="shared" si="2"/>
        <v>84</v>
      </c>
      <c r="J138" s="44" t="s">
        <v>620</v>
      </c>
    </row>
    <row r="139" spans="1:10" ht="15">
      <c r="A139" s="119"/>
      <c r="B139" s="89"/>
      <c r="C139" s="89"/>
      <c r="D139" s="1">
        <v>4</v>
      </c>
      <c r="E139" s="94"/>
      <c r="F139" s="94" t="s">
        <v>185</v>
      </c>
      <c r="G139" s="94"/>
      <c r="H139" s="25">
        <v>120</v>
      </c>
      <c r="I139" s="18">
        <f t="shared" si="2"/>
        <v>84</v>
      </c>
      <c r="J139" s="44" t="s">
        <v>620</v>
      </c>
    </row>
    <row r="140" spans="1:10" ht="15">
      <c r="A140" s="119"/>
      <c r="B140" s="89"/>
      <c r="C140" s="89"/>
      <c r="D140" s="1">
        <v>5</v>
      </c>
      <c r="E140" s="94"/>
      <c r="F140" s="94" t="s">
        <v>186</v>
      </c>
      <c r="G140" s="94"/>
      <c r="H140" s="25">
        <v>120</v>
      </c>
      <c r="I140" s="18">
        <f t="shared" si="2"/>
        <v>84</v>
      </c>
      <c r="J140" s="44" t="s">
        <v>620</v>
      </c>
    </row>
    <row r="141" spans="1:10" ht="15">
      <c r="A141" s="119"/>
      <c r="B141" s="89"/>
      <c r="C141" s="89"/>
      <c r="D141" s="1">
        <v>6</v>
      </c>
      <c r="E141" s="94"/>
      <c r="F141" s="94" t="s">
        <v>187</v>
      </c>
      <c r="G141" s="94"/>
      <c r="H141" s="25">
        <v>120</v>
      </c>
      <c r="I141" s="18">
        <f t="shared" si="2"/>
        <v>84</v>
      </c>
      <c r="J141" s="44" t="s">
        <v>620</v>
      </c>
    </row>
    <row r="142" spans="1:10" ht="15">
      <c r="A142" s="119"/>
      <c r="B142" s="89"/>
      <c r="C142" s="89"/>
      <c r="D142" s="1">
        <v>7</v>
      </c>
      <c r="E142" s="94"/>
      <c r="F142" s="94" t="s">
        <v>188</v>
      </c>
      <c r="G142" s="94"/>
      <c r="H142" s="25">
        <v>120</v>
      </c>
      <c r="I142" s="18">
        <f>H142*0.7</f>
        <v>84</v>
      </c>
      <c r="J142" s="44" t="s">
        <v>620</v>
      </c>
    </row>
    <row r="143" spans="1:10" ht="15">
      <c r="A143" s="119"/>
      <c r="B143" s="89"/>
      <c r="C143" s="89"/>
      <c r="D143" s="1">
        <v>8</v>
      </c>
      <c r="E143" s="94"/>
      <c r="F143" s="97" t="s">
        <v>621</v>
      </c>
      <c r="G143" s="99"/>
      <c r="H143" s="25">
        <v>120</v>
      </c>
      <c r="I143" s="18">
        <f>H143*0.7</f>
        <v>84</v>
      </c>
      <c r="J143" s="44" t="s">
        <v>620</v>
      </c>
    </row>
    <row r="144" spans="1:10" ht="15">
      <c r="A144" s="119"/>
      <c r="B144" s="89"/>
      <c r="C144" s="89"/>
      <c r="D144" s="1">
        <v>9</v>
      </c>
      <c r="E144" s="94"/>
      <c r="F144" s="97" t="s">
        <v>622</v>
      </c>
      <c r="G144" s="99"/>
      <c r="H144" s="25">
        <v>120</v>
      </c>
      <c r="I144" s="18">
        <f>H144*0.7</f>
        <v>84</v>
      </c>
      <c r="J144" s="44" t="s">
        <v>620</v>
      </c>
    </row>
    <row r="145" spans="1:10" ht="15">
      <c r="A145" s="119"/>
      <c r="B145" s="89"/>
      <c r="C145" s="89"/>
      <c r="D145" s="1">
        <v>10</v>
      </c>
      <c r="E145" s="94"/>
      <c r="F145" s="86" t="s">
        <v>623</v>
      </c>
      <c r="G145" s="87"/>
      <c r="H145" s="25">
        <v>120</v>
      </c>
      <c r="I145" s="18">
        <f>H145*0.7</f>
        <v>84</v>
      </c>
      <c r="J145" s="44" t="s">
        <v>620</v>
      </c>
    </row>
    <row r="146" spans="1:10" ht="15">
      <c r="A146" s="119"/>
      <c r="B146" s="89"/>
      <c r="C146" s="89"/>
      <c r="D146" s="1">
        <v>11</v>
      </c>
      <c r="E146" s="94" t="s">
        <v>173</v>
      </c>
      <c r="F146" s="94" t="s">
        <v>189</v>
      </c>
      <c r="G146" s="94"/>
      <c r="H146" s="25">
        <v>42</v>
      </c>
      <c r="I146" s="18">
        <f t="shared" si="2"/>
        <v>29.4</v>
      </c>
      <c r="J146" s="44" t="s">
        <v>618</v>
      </c>
    </row>
    <row r="147" spans="1:10" ht="15">
      <c r="A147" s="119"/>
      <c r="B147" s="89"/>
      <c r="C147" s="89"/>
      <c r="D147" s="1">
        <v>12</v>
      </c>
      <c r="E147" s="94"/>
      <c r="F147" s="94" t="s">
        <v>624</v>
      </c>
      <c r="G147" s="94"/>
      <c r="H147" s="25">
        <v>42</v>
      </c>
      <c r="I147" s="18">
        <f t="shared" si="2"/>
        <v>29.4</v>
      </c>
      <c r="J147" s="44" t="s">
        <v>618</v>
      </c>
    </row>
    <row r="148" spans="1:10" ht="15">
      <c r="A148" s="119"/>
      <c r="B148" s="89"/>
      <c r="C148" s="89"/>
      <c r="D148" s="1">
        <v>13</v>
      </c>
      <c r="E148" s="94"/>
      <c r="F148" s="94" t="s">
        <v>190</v>
      </c>
      <c r="G148" s="94"/>
      <c r="H148" s="25">
        <v>42</v>
      </c>
      <c r="I148" s="18">
        <f t="shared" si="2"/>
        <v>29.4</v>
      </c>
      <c r="J148" s="44" t="s">
        <v>618</v>
      </c>
    </row>
    <row r="149" spans="1:10" ht="15">
      <c r="A149" s="119"/>
      <c r="B149" s="89"/>
      <c r="C149" s="89"/>
      <c r="D149" s="1">
        <v>14</v>
      </c>
      <c r="E149" s="94"/>
      <c r="F149" s="94" t="s">
        <v>625</v>
      </c>
      <c r="G149" s="94"/>
      <c r="H149" s="25">
        <v>42</v>
      </c>
      <c r="I149" s="18">
        <f t="shared" si="2"/>
        <v>29.4</v>
      </c>
      <c r="J149" s="44" t="s">
        <v>618</v>
      </c>
    </row>
    <row r="150" spans="1:10" ht="15">
      <c r="A150" s="119"/>
      <c r="B150" s="89"/>
      <c r="C150" s="89"/>
      <c r="D150" s="1">
        <v>15</v>
      </c>
      <c r="E150" s="94"/>
      <c r="F150" s="94" t="s">
        <v>191</v>
      </c>
      <c r="G150" s="94"/>
      <c r="H150" s="25">
        <v>42</v>
      </c>
      <c r="I150" s="18">
        <f t="shared" si="2"/>
        <v>29.4</v>
      </c>
      <c r="J150" s="44" t="s">
        <v>618</v>
      </c>
    </row>
    <row r="151" spans="1:10" ht="15">
      <c r="A151" s="119"/>
      <c r="B151" s="89"/>
      <c r="C151" s="89"/>
      <c r="D151" s="1">
        <v>16</v>
      </c>
      <c r="E151" s="102"/>
      <c r="F151" s="102" t="s">
        <v>192</v>
      </c>
      <c r="G151" s="102"/>
      <c r="H151" s="25">
        <v>42</v>
      </c>
      <c r="I151" s="18">
        <f t="shared" si="2"/>
        <v>29.4</v>
      </c>
      <c r="J151" s="44" t="s">
        <v>618</v>
      </c>
    </row>
    <row r="152" spans="1:10" ht="15">
      <c r="A152" s="119"/>
      <c r="B152" s="89"/>
      <c r="C152" s="89"/>
      <c r="D152" s="1">
        <v>17</v>
      </c>
      <c r="E152" s="97" t="s">
        <v>626</v>
      </c>
      <c r="F152" s="98"/>
      <c r="G152" s="99"/>
      <c r="H152" s="25">
        <v>67</v>
      </c>
      <c r="I152" s="18">
        <f t="shared" si="2"/>
        <v>46.9</v>
      </c>
      <c r="J152" s="44" t="s">
        <v>618</v>
      </c>
    </row>
    <row r="153" spans="1:10" ht="15">
      <c r="A153" s="119"/>
      <c r="B153" s="89"/>
      <c r="C153" s="89"/>
      <c r="D153" s="1">
        <v>18</v>
      </c>
      <c r="E153" s="97" t="s">
        <v>627</v>
      </c>
      <c r="F153" s="98"/>
      <c r="G153" s="99"/>
      <c r="H153" s="25">
        <v>65.89</v>
      </c>
      <c r="I153" s="18">
        <f t="shared" si="2"/>
        <v>46.123</v>
      </c>
      <c r="J153" s="44" t="s">
        <v>618</v>
      </c>
    </row>
    <row r="154" spans="1:10" ht="15">
      <c r="A154" s="119"/>
      <c r="B154" s="89"/>
      <c r="C154" s="89"/>
      <c r="D154" s="1">
        <v>19</v>
      </c>
      <c r="E154" s="97" t="s">
        <v>628</v>
      </c>
      <c r="F154" s="98"/>
      <c r="G154" s="99"/>
      <c r="H154" s="25">
        <v>66.63</v>
      </c>
      <c r="I154" s="18">
        <f t="shared" si="2"/>
        <v>46.64099999999999</v>
      </c>
      <c r="J154" s="44" t="s">
        <v>618</v>
      </c>
    </row>
    <row r="155" spans="1:10" ht="15">
      <c r="A155" s="119"/>
      <c r="B155" s="89"/>
      <c r="C155" s="89"/>
      <c r="D155" s="1">
        <v>20</v>
      </c>
      <c r="E155" s="97" t="s">
        <v>629</v>
      </c>
      <c r="F155" s="98"/>
      <c r="G155" s="99"/>
      <c r="H155" s="25">
        <v>66.63</v>
      </c>
      <c r="I155" s="18">
        <f t="shared" si="2"/>
        <v>46.64099999999999</v>
      </c>
      <c r="J155" s="44" t="s">
        <v>618</v>
      </c>
    </row>
    <row r="156" spans="1:10" ht="15">
      <c r="A156" s="119"/>
      <c r="B156" s="89"/>
      <c r="C156" s="89"/>
      <c r="D156" s="1">
        <v>21</v>
      </c>
      <c r="E156" s="97" t="s">
        <v>630</v>
      </c>
      <c r="F156" s="98"/>
      <c r="G156" s="99"/>
      <c r="H156" s="25">
        <v>86.88</v>
      </c>
      <c r="I156" s="18">
        <f t="shared" si="2"/>
        <v>60.815999999999995</v>
      </c>
      <c r="J156" s="44" t="s">
        <v>618</v>
      </c>
    </row>
    <row r="157" spans="1:10" ht="15">
      <c r="A157" s="119"/>
      <c r="B157" s="89"/>
      <c r="C157" s="89"/>
      <c r="D157" s="1">
        <v>22</v>
      </c>
      <c r="E157" s="97" t="s">
        <v>631</v>
      </c>
      <c r="F157" s="98"/>
      <c r="G157" s="99"/>
      <c r="H157" s="25">
        <v>110.68</v>
      </c>
      <c r="I157" s="18">
        <f t="shared" si="2"/>
        <v>77.476</v>
      </c>
      <c r="J157" s="44" t="s">
        <v>618</v>
      </c>
    </row>
    <row r="158" spans="1:10" ht="15">
      <c r="A158" s="119"/>
      <c r="B158" s="89"/>
      <c r="C158" s="89"/>
      <c r="D158" s="1">
        <v>23</v>
      </c>
      <c r="E158" s="97" t="s">
        <v>632</v>
      </c>
      <c r="F158" s="98"/>
      <c r="G158" s="99"/>
      <c r="H158" s="25">
        <v>42</v>
      </c>
      <c r="I158" s="18">
        <f t="shared" si="2"/>
        <v>29.4</v>
      </c>
      <c r="J158" s="44" t="s">
        <v>618</v>
      </c>
    </row>
    <row r="159" spans="1:10" ht="15">
      <c r="A159" s="119"/>
      <c r="B159" s="89"/>
      <c r="C159" s="89"/>
      <c r="D159" s="1">
        <v>24</v>
      </c>
      <c r="E159" s="97" t="s">
        <v>633</v>
      </c>
      <c r="F159" s="98"/>
      <c r="G159" s="99"/>
      <c r="H159" s="25">
        <v>98.5</v>
      </c>
      <c r="I159" s="18">
        <f t="shared" si="2"/>
        <v>68.94999999999999</v>
      </c>
      <c r="J159" s="44" t="s">
        <v>618</v>
      </c>
    </row>
    <row r="160" spans="1:10" ht="15">
      <c r="A160" s="119"/>
      <c r="B160" s="89"/>
      <c r="C160" s="89"/>
      <c r="D160" s="1">
        <v>25</v>
      </c>
      <c r="E160" s="97" t="s">
        <v>634</v>
      </c>
      <c r="F160" s="98"/>
      <c r="G160" s="99"/>
      <c r="H160" s="25">
        <v>20</v>
      </c>
      <c r="I160" s="18">
        <f>H160*0.7</f>
        <v>14</v>
      </c>
      <c r="J160" s="44" t="s">
        <v>635</v>
      </c>
    </row>
    <row r="161" spans="1:10" ht="15">
      <c r="A161" s="119"/>
      <c r="B161" s="89"/>
      <c r="C161" s="89"/>
      <c r="D161" s="1">
        <v>26</v>
      </c>
      <c r="E161" s="97" t="s">
        <v>636</v>
      </c>
      <c r="F161" s="98"/>
      <c r="G161" s="99"/>
      <c r="H161" s="25">
        <v>42</v>
      </c>
      <c r="I161" s="18">
        <f t="shared" si="2"/>
        <v>29.4</v>
      </c>
      <c r="J161" s="44" t="s">
        <v>618</v>
      </c>
    </row>
    <row r="162" spans="1:10" ht="15">
      <c r="A162" s="119"/>
      <c r="B162" s="89"/>
      <c r="C162" s="89"/>
      <c r="D162" s="1">
        <v>27</v>
      </c>
      <c r="E162" s="97" t="s">
        <v>637</v>
      </c>
      <c r="F162" s="98"/>
      <c r="G162" s="99"/>
      <c r="H162" s="25">
        <v>42</v>
      </c>
      <c r="I162" s="18">
        <f t="shared" si="2"/>
        <v>29.4</v>
      </c>
      <c r="J162" s="44" t="s">
        <v>618</v>
      </c>
    </row>
    <row r="163" spans="1:10" ht="15">
      <c r="A163" s="119"/>
      <c r="B163" s="89"/>
      <c r="C163" s="89"/>
      <c r="D163" s="1">
        <v>28</v>
      </c>
      <c r="E163" s="97" t="s">
        <v>638</v>
      </c>
      <c r="F163" s="98"/>
      <c r="G163" s="99"/>
      <c r="H163" s="25">
        <v>44</v>
      </c>
      <c r="I163" s="18">
        <f t="shared" si="2"/>
        <v>30.799999999999997</v>
      </c>
      <c r="J163" s="44" t="s">
        <v>639</v>
      </c>
    </row>
    <row r="164" spans="1:10" ht="15">
      <c r="A164" s="119"/>
      <c r="B164" s="89"/>
      <c r="C164" s="89"/>
      <c r="D164" s="1">
        <v>29</v>
      </c>
      <c r="E164" s="94" t="s">
        <v>640</v>
      </c>
      <c r="F164" s="94"/>
      <c r="G164" s="94"/>
      <c r="H164" s="25">
        <v>20</v>
      </c>
      <c r="I164" s="18">
        <f>H164*0.7</f>
        <v>14</v>
      </c>
      <c r="J164" s="75" t="s">
        <v>641</v>
      </c>
    </row>
    <row r="165" spans="1:10" ht="15">
      <c r="A165" s="119"/>
      <c r="B165" s="89"/>
      <c r="C165" s="90"/>
      <c r="D165" s="1">
        <v>30</v>
      </c>
      <c r="E165" s="94" t="s">
        <v>642</v>
      </c>
      <c r="F165" s="94"/>
      <c r="G165" s="94"/>
      <c r="H165" s="25">
        <v>280</v>
      </c>
      <c r="I165" s="18">
        <f>H165*0.7</f>
        <v>196</v>
      </c>
      <c r="J165" s="75" t="s">
        <v>643</v>
      </c>
    </row>
    <row r="166" spans="1:10" ht="0.75" customHeight="1" thickBot="1">
      <c r="A166" s="119"/>
      <c r="B166" s="89"/>
      <c r="C166" s="139" t="s">
        <v>644</v>
      </c>
      <c r="D166" s="139"/>
      <c r="E166" s="139"/>
      <c r="F166" s="139"/>
      <c r="G166" s="139"/>
      <c r="H166" s="28">
        <f>SUM(H136:H151)</f>
        <v>1336</v>
      </c>
      <c r="I166" s="16">
        <f t="shared" si="2"/>
        <v>935.1999999999999</v>
      </c>
      <c r="J166" s="51"/>
    </row>
    <row r="167" spans="1:10" ht="15.75" customHeight="1">
      <c r="A167" s="118">
        <v>4</v>
      </c>
      <c r="B167" s="144" t="s">
        <v>442</v>
      </c>
      <c r="C167" s="176" t="s">
        <v>645</v>
      </c>
      <c r="D167" s="2">
        <v>1</v>
      </c>
      <c r="E167" s="126" t="s">
        <v>193</v>
      </c>
      <c r="F167" s="126"/>
      <c r="G167" s="126"/>
      <c r="H167" s="35">
        <v>50</v>
      </c>
      <c r="I167" s="19">
        <f t="shared" si="2"/>
        <v>35</v>
      </c>
      <c r="J167" s="43" t="s">
        <v>646</v>
      </c>
    </row>
    <row r="168" spans="1:10" ht="15">
      <c r="A168" s="119"/>
      <c r="B168" s="145"/>
      <c r="C168" s="101"/>
      <c r="D168" s="130">
        <v>2</v>
      </c>
      <c r="E168" s="94" t="s">
        <v>647</v>
      </c>
      <c r="F168" s="94" t="s">
        <v>194</v>
      </c>
      <c r="G168" s="94"/>
      <c r="H168" s="108">
        <v>34</v>
      </c>
      <c r="I168" s="103">
        <f t="shared" si="2"/>
        <v>23.799999999999997</v>
      </c>
      <c r="J168" s="105" t="s">
        <v>648</v>
      </c>
    </row>
    <row r="169" spans="1:10" ht="15">
      <c r="A169" s="119"/>
      <c r="B169" s="145"/>
      <c r="C169" s="101"/>
      <c r="D169" s="130"/>
      <c r="E169" s="94"/>
      <c r="F169" s="94" t="s">
        <v>195</v>
      </c>
      <c r="G169" s="94"/>
      <c r="H169" s="108"/>
      <c r="I169" s="104"/>
      <c r="J169" s="106"/>
    </row>
    <row r="170" spans="1:10" ht="15">
      <c r="A170" s="119"/>
      <c r="B170" s="145"/>
      <c r="C170" s="101"/>
      <c r="D170" s="1">
        <v>3</v>
      </c>
      <c r="E170" s="94" t="s">
        <v>649</v>
      </c>
      <c r="F170" s="94" t="s">
        <v>196</v>
      </c>
      <c r="G170" s="94"/>
      <c r="H170" s="25">
        <v>101</v>
      </c>
      <c r="I170" s="18">
        <f t="shared" si="2"/>
        <v>70.69999999999999</v>
      </c>
      <c r="J170" s="44" t="s">
        <v>648</v>
      </c>
    </row>
    <row r="171" spans="1:10" ht="15">
      <c r="A171" s="119"/>
      <c r="B171" s="145"/>
      <c r="C171" s="101"/>
      <c r="D171" s="1">
        <v>4</v>
      </c>
      <c r="E171" s="94"/>
      <c r="F171" s="94" t="s">
        <v>650</v>
      </c>
      <c r="G171" s="94"/>
      <c r="H171" s="25">
        <v>152</v>
      </c>
      <c r="I171" s="18">
        <f t="shared" si="2"/>
        <v>106.39999999999999</v>
      </c>
      <c r="J171" s="44" t="s">
        <v>648</v>
      </c>
    </row>
    <row r="172" spans="1:10" ht="15">
      <c r="A172" s="119"/>
      <c r="B172" s="145"/>
      <c r="C172" s="101"/>
      <c r="D172" s="1">
        <v>5</v>
      </c>
      <c r="E172" s="94"/>
      <c r="F172" s="94" t="s">
        <v>197</v>
      </c>
      <c r="G172" s="94"/>
      <c r="H172" s="25">
        <v>51</v>
      </c>
      <c r="I172" s="18">
        <f t="shared" si="2"/>
        <v>35.699999999999996</v>
      </c>
      <c r="J172" s="44" t="s">
        <v>648</v>
      </c>
    </row>
    <row r="173" spans="1:10" ht="15">
      <c r="A173" s="119"/>
      <c r="B173" s="145"/>
      <c r="C173" s="101"/>
      <c r="D173" s="1">
        <v>6</v>
      </c>
      <c r="E173" s="94" t="s">
        <v>651</v>
      </c>
      <c r="F173" s="94"/>
      <c r="G173" s="94"/>
      <c r="H173" s="28">
        <v>150</v>
      </c>
      <c r="I173" s="16">
        <f t="shared" si="2"/>
        <v>105</v>
      </c>
      <c r="J173" s="44" t="s">
        <v>652</v>
      </c>
    </row>
    <row r="174" spans="1:10" ht="15.75" customHeight="1">
      <c r="A174" s="119"/>
      <c r="B174" s="145"/>
      <c r="C174" s="101"/>
      <c r="D174" s="1">
        <v>7</v>
      </c>
      <c r="E174" s="94" t="s">
        <v>653</v>
      </c>
      <c r="F174" s="94" t="s">
        <v>654</v>
      </c>
      <c r="G174" s="94" t="s">
        <v>654</v>
      </c>
      <c r="H174" s="25">
        <v>101</v>
      </c>
      <c r="I174" s="18">
        <f t="shared" si="2"/>
        <v>70.69999999999999</v>
      </c>
      <c r="J174" s="44" t="s">
        <v>648</v>
      </c>
    </row>
    <row r="175" spans="1:10" ht="15.75" customHeight="1">
      <c r="A175" s="119"/>
      <c r="B175" s="145"/>
      <c r="C175" s="101"/>
      <c r="D175" s="1">
        <v>8</v>
      </c>
      <c r="E175" s="94" t="s">
        <v>655</v>
      </c>
      <c r="F175" s="94" t="s">
        <v>656</v>
      </c>
      <c r="G175" s="94" t="s">
        <v>656</v>
      </c>
      <c r="H175" s="25">
        <v>127</v>
      </c>
      <c r="I175" s="18">
        <f t="shared" si="2"/>
        <v>88.89999999999999</v>
      </c>
      <c r="J175" s="44" t="s">
        <v>648</v>
      </c>
    </row>
    <row r="176" spans="1:10" ht="15">
      <c r="A176" s="119"/>
      <c r="B176" s="145"/>
      <c r="C176" s="101"/>
      <c r="D176" s="1">
        <v>9</v>
      </c>
      <c r="E176" s="94" t="s">
        <v>657</v>
      </c>
      <c r="F176" s="94"/>
      <c r="G176" s="94"/>
      <c r="H176" s="28">
        <v>127</v>
      </c>
      <c r="I176" s="16">
        <f t="shared" si="2"/>
        <v>88.89999999999999</v>
      </c>
      <c r="J176" s="44" t="s">
        <v>648</v>
      </c>
    </row>
    <row r="177" spans="1:10" ht="15.75" thickBot="1">
      <c r="A177" s="119"/>
      <c r="B177" s="145"/>
      <c r="C177" s="101"/>
      <c r="D177" s="1">
        <v>10</v>
      </c>
      <c r="E177" s="94" t="s">
        <v>658</v>
      </c>
      <c r="F177" s="94"/>
      <c r="G177" s="94"/>
      <c r="H177" s="28">
        <v>51</v>
      </c>
      <c r="I177" s="16">
        <f t="shared" si="2"/>
        <v>35.699999999999996</v>
      </c>
      <c r="J177" s="44" t="s">
        <v>648</v>
      </c>
    </row>
    <row r="178" spans="1:10" ht="11.25" customHeight="1" hidden="1" thickBot="1">
      <c r="A178" s="120"/>
      <c r="B178" s="146"/>
      <c r="C178" s="159" t="s">
        <v>331</v>
      </c>
      <c r="D178" s="159"/>
      <c r="E178" s="159"/>
      <c r="F178" s="159"/>
      <c r="G178" s="159"/>
      <c r="H178" s="26">
        <f>SUM(H167:H177)</f>
        <v>944</v>
      </c>
      <c r="I178" s="20">
        <f t="shared" si="2"/>
        <v>660.8</v>
      </c>
      <c r="J178" s="50"/>
    </row>
    <row r="179" spans="1:10" ht="15.75" customHeight="1">
      <c r="A179" s="118">
        <v>5</v>
      </c>
      <c r="B179" s="88" t="s">
        <v>444</v>
      </c>
      <c r="C179" s="88" t="s">
        <v>445</v>
      </c>
      <c r="D179" s="2">
        <v>1</v>
      </c>
      <c r="E179" s="126" t="s">
        <v>198</v>
      </c>
      <c r="F179" s="126" t="s">
        <v>199</v>
      </c>
      <c r="G179" s="126"/>
      <c r="H179" s="35">
        <v>35.03</v>
      </c>
      <c r="I179" s="19">
        <f t="shared" si="2"/>
        <v>24.521</v>
      </c>
      <c r="J179" s="43" t="s">
        <v>446</v>
      </c>
    </row>
    <row r="180" spans="1:10" ht="15">
      <c r="A180" s="119"/>
      <c r="B180" s="89"/>
      <c r="C180" s="89"/>
      <c r="D180" s="1">
        <v>2</v>
      </c>
      <c r="E180" s="94"/>
      <c r="F180" s="94" t="s">
        <v>200</v>
      </c>
      <c r="G180" s="94"/>
      <c r="H180" s="25">
        <v>9</v>
      </c>
      <c r="I180" s="18">
        <f t="shared" si="2"/>
        <v>6.3</v>
      </c>
      <c r="J180" s="44" t="s">
        <v>446</v>
      </c>
    </row>
    <row r="181" spans="1:10" ht="15">
      <c r="A181" s="119"/>
      <c r="B181" s="89"/>
      <c r="C181" s="89"/>
      <c r="D181" s="1">
        <v>3</v>
      </c>
      <c r="E181" s="94"/>
      <c r="F181" s="94" t="s">
        <v>201</v>
      </c>
      <c r="G181" s="94"/>
      <c r="H181" s="25">
        <v>9</v>
      </c>
      <c r="I181" s="18">
        <f t="shared" si="2"/>
        <v>6.3</v>
      </c>
      <c r="J181" s="44" t="s">
        <v>446</v>
      </c>
    </row>
    <row r="182" spans="1:10" ht="15">
      <c r="A182" s="119"/>
      <c r="B182" s="89"/>
      <c r="C182" s="89"/>
      <c r="D182" s="1">
        <v>4</v>
      </c>
      <c r="E182" s="94"/>
      <c r="F182" s="94" t="s">
        <v>202</v>
      </c>
      <c r="G182" s="94"/>
      <c r="H182" s="25">
        <v>9</v>
      </c>
      <c r="I182" s="18">
        <f t="shared" si="2"/>
        <v>6.3</v>
      </c>
      <c r="J182" s="44" t="s">
        <v>446</v>
      </c>
    </row>
    <row r="183" spans="1:10" ht="15">
      <c r="A183" s="119"/>
      <c r="B183" s="89"/>
      <c r="C183" s="89"/>
      <c r="D183" s="1">
        <v>5</v>
      </c>
      <c r="E183" s="94"/>
      <c r="F183" s="94" t="s">
        <v>203</v>
      </c>
      <c r="G183" s="94"/>
      <c r="H183" s="25">
        <v>9</v>
      </c>
      <c r="I183" s="18">
        <f t="shared" si="2"/>
        <v>6.3</v>
      </c>
      <c r="J183" s="44" t="s">
        <v>446</v>
      </c>
    </row>
    <row r="184" spans="1:10" ht="15">
      <c r="A184" s="119"/>
      <c r="B184" s="89"/>
      <c r="C184" s="89"/>
      <c r="D184" s="1">
        <v>6</v>
      </c>
      <c r="E184" s="94"/>
      <c r="F184" s="94" t="s">
        <v>204</v>
      </c>
      <c r="G184" s="94"/>
      <c r="H184" s="25">
        <v>9</v>
      </c>
      <c r="I184" s="18">
        <f t="shared" si="2"/>
        <v>6.3</v>
      </c>
      <c r="J184" s="44" t="s">
        <v>446</v>
      </c>
    </row>
    <row r="185" spans="1:10" ht="15">
      <c r="A185" s="119"/>
      <c r="B185" s="89"/>
      <c r="C185" s="89"/>
      <c r="D185" s="1">
        <v>7</v>
      </c>
      <c r="E185" s="94"/>
      <c r="F185" s="94" t="s">
        <v>205</v>
      </c>
      <c r="G185" s="94"/>
      <c r="H185" s="25">
        <v>9</v>
      </c>
      <c r="I185" s="18">
        <f t="shared" si="2"/>
        <v>6.3</v>
      </c>
      <c r="J185" s="44" t="s">
        <v>446</v>
      </c>
    </row>
    <row r="186" spans="1:10" ht="15">
      <c r="A186" s="119"/>
      <c r="B186" s="89"/>
      <c r="C186" s="89"/>
      <c r="D186" s="1">
        <v>8</v>
      </c>
      <c r="E186" s="94"/>
      <c r="F186" s="94" t="s">
        <v>206</v>
      </c>
      <c r="G186" s="94"/>
      <c r="H186" s="25">
        <v>9</v>
      </c>
      <c r="I186" s="18">
        <f t="shared" si="2"/>
        <v>6.3</v>
      </c>
      <c r="J186" s="44" t="s">
        <v>446</v>
      </c>
    </row>
    <row r="187" spans="1:10" ht="15">
      <c r="A187" s="119"/>
      <c r="B187" s="89"/>
      <c r="C187" s="89"/>
      <c r="D187" s="1">
        <v>9</v>
      </c>
      <c r="E187" s="94"/>
      <c r="F187" s="94" t="s">
        <v>207</v>
      </c>
      <c r="G187" s="94"/>
      <c r="H187" s="25">
        <v>9</v>
      </c>
      <c r="I187" s="18">
        <f t="shared" si="2"/>
        <v>6.3</v>
      </c>
      <c r="J187" s="44" t="s">
        <v>446</v>
      </c>
    </row>
    <row r="188" spans="1:10" ht="15">
      <c r="A188" s="119"/>
      <c r="B188" s="89"/>
      <c r="C188" s="89"/>
      <c r="D188" s="5">
        <v>10</v>
      </c>
      <c r="E188" s="102"/>
      <c r="F188" s="102" t="s">
        <v>208</v>
      </c>
      <c r="G188" s="102"/>
      <c r="H188" s="25">
        <v>136</v>
      </c>
      <c r="I188" s="18">
        <f t="shared" si="2"/>
        <v>95.19999999999999</v>
      </c>
      <c r="J188" s="44" t="s">
        <v>447</v>
      </c>
    </row>
    <row r="189" spans="1:10" ht="30.75" customHeight="1">
      <c r="A189" s="119"/>
      <c r="B189" s="89"/>
      <c r="C189" s="89"/>
      <c r="D189" s="1">
        <v>11</v>
      </c>
      <c r="E189" s="102" t="s">
        <v>448</v>
      </c>
      <c r="F189" s="94" t="s">
        <v>449</v>
      </c>
      <c r="G189" s="94"/>
      <c r="H189" s="25">
        <v>113</v>
      </c>
      <c r="I189" s="18">
        <f>H189*0.7</f>
        <v>79.1</v>
      </c>
      <c r="J189" s="44" t="s">
        <v>446</v>
      </c>
    </row>
    <row r="190" spans="1:10" ht="15">
      <c r="A190" s="119"/>
      <c r="B190" s="89"/>
      <c r="C190" s="89"/>
      <c r="D190" s="1">
        <v>12</v>
      </c>
      <c r="E190" s="142"/>
      <c r="F190" s="94" t="s">
        <v>209</v>
      </c>
      <c r="G190" s="94"/>
      <c r="H190" s="25">
        <v>50</v>
      </c>
      <c r="I190" s="18">
        <f>H190*0.7</f>
        <v>35</v>
      </c>
      <c r="J190" s="44" t="s">
        <v>446</v>
      </c>
    </row>
    <row r="191" spans="1:10" ht="15">
      <c r="A191" s="119"/>
      <c r="B191" s="89"/>
      <c r="C191" s="89"/>
      <c r="D191" s="1">
        <v>13</v>
      </c>
      <c r="E191" s="142"/>
      <c r="F191" s="94" t="s">
        <v>210</v>
      </c>
      <c r="G191" s="94"/>
      <c r="H191" s="25">
        <v>126</v>
      </c>
      <c r="I191" s="18">
        <f>H191*0.7</f>
        <v>88.19999999999999</v>
      </c>
      <c r="J191" s="44" t="s">
        <v>446</v>
      </c>
    </row>
    <row r="192" spans="1:10" ht="15">
      <c r="A192" s="119"/>
      <c r="B192" s="89"/>
      <c r="C192" s="89"/>
      <c r="D192" s="130">
        <v>14</v>
      </c>
      <c r="E192" s="142"/>
      <c r="F192" s="102" t="s">
        <v>450</v>
      </c>
      <c r="G192" s="3" t="s">
        <v>211</v>
      </c>
      <c r="H192" s="108">
        <v>141</v>
      </c>
      <c r="I192" s="103">
        <f>H192*0.7</f>
        <v>98.69999999999999</v>
      </c>
      <c r="J192" s="105" t="s">
        <v>446</v>
      </c>
    </row>
    <row r="193" spans="1:10" ht="15">
      <c r="A193" s="119"/>
      <c r="B193" s="89"/>
      <c r="C193" s="89"/>
      <c r="D193" s="130"/>
      <c r="E193" s="143"/>
      <c r="F193" s="125"/>
      <c r="G193" s="3" t="s">
        <v>212</v>
      </c>
      <c r="H193" s="108"/>
      <c r="I193" s="104"/>
      <c r="J193" s="106"/>
    </row>
    <row r="194" spans="1:10" ht="15">
      <c r="A194" s="119"/>
      <c r="B194" s="89"/>
      <c r="C194" s="89"/>
      <c r="D194" s="1">
        <v>15</v>
      </c>
      <c r="E194" s="94" t="s">
        <v>213</v>
      </c>
      <c r="F194" s="94"/>
      <c r="G194" s="94"/>
      <c r="H194" s="27">
        <v>35.03</v>
      </c>
      <c r="I194" s="17">
        <f aca="true" t="shared" si="4" ref="I194:I224">H194*0.7</f>
        <v>24.521</v>
      </c>
      <c r="J194" s="52" t="s">
        <v>446</v>
      </c>
    </row>
    <row r="195" spans="1:10" ht="15">
      <c r="A195" s="119"/>
      <c r="B195" s="89"/>
      <c r="C195" s="89"/>
      <c r="D195" s="1">
        <v>16</v>
      </c>
      <c r="E195" s="94" t="s">
        <v>31</v>
      </c>
      <c r="F195" s="94"/>
      <c r="G195" s="94"/>
      <c r="H195" s="25">
        <v>20</v>
      </c>
      <c r="I195" s="18">
        <f t="shared" si="4"/>
        <v>14</v>
      </c>
      <c r="J195" s="44" t="s">
        <v>451</v>
      </c>
    </row>
    <row r="196" spans="1:10" ht="15">
      <c r="A196" s="119"/>
      <c r="B196" s="89"/>
      <c r="C196" s="89"/>
      <c r="D196" s="1">
        <v>17</v>
      </c>
      <c r="E196" s="97" t="s">
        <v>452</v>
      </c>
      <c r="F196" s="98"/>
      <c r="G196" s="99"/>
      <c r="H196" s="25">
        <v>275.24</v>
      </c>
      <c r="I196" s="18">
        <f t="shared" si="4"/>
        <v>192.668</v>
      </c>
      <c r="J196" s="52" t="s">
        <v>446</v>
      </c>
    </row>
    <row r="197" spans="1:10" ht="15">
      <c r="A197" s="119"/>
      <c r="B197" s="89"/>
      <c r="C197" s="89"/>
      <c r="D197" s="1">
        <v>18</v>
      </c>
      <c r="E197" s="91" t="s">
        <v>453</v>
      </c>
      <c r="F197" s="92"/>
      <c r="G197" s="93"/>
      <c r="H197" s="25">
        <v>125</v>
      </c>
      <c r="I197" s="18">
        <f t="shared" si="4"/>
        <v>87.5</v>
      </c>
      <c r="J197" s="52" t="s">
        <v>454</v>
      </c>
    </row>
    <row r="198" spans="1:10" ht="15">
      <c r="A198" s="119"/>
      <c r="B198" s="89"/>
      <c r="C198" s="89"/>
      <c r="D198" s="1">
        <v>19</v>
      </c>
      <c r="E198" s="91" t="s">
        <v>455</v>
      </c>
      <c r="F198" s="92"/>
      <c r="G198" s="93"/>
      <c r="H198" s="25">
        <v>199</v>
      </c>
      <c r="I198" s="18">
        <f t="shared" si="4"/>
        <v>139.29999999999998</v>
      </c>
      <c r="J198" s="52" t="s">
        <v>456</v>
      </c>
    </row>
    <row r="199" spans="1:10" ht="15">
      <c r="A199" s="119"/>
      <c r="B199" s="89"/>
      <c r="C199" s="89"/>
      <c r="D199" s="1">
        <v>20</v>
      </c>
      <c r="E199" s="91" t="s">
        <v>457</v>
      </c>
      <c r="F199" s="92" t="s">
        <v>156</v>
      </c>
      <c r="G199" s="93" t="s">
        <v>156</v>
      </c>
      <c r="H199" s="25">
        <v>301</v>
      </c>
      <c r="I199" s="18">
        <f t="shared" si="4"/>
        <v>210.7</v>
      </c>
      <c r="J199" s="52" t="s">
        <v>458</v>
      </c>
    </row>
    <row r="200" spans="1:10" ht="15">
      <c r="A200" s="119"/>
      <c r="B200" s="89"/>
      <c r="C200" s="89"/>
      <c r="D200" s="1">
        <v>21</v>
      </c>
      <c r="E200" s="91" t="s">
        <v>459</v>
      </c>
      <c r="F200" s="92"/>
      <c r="G200" s="93"/>
      <c r="H200" s="25">
        <v>45.05</v>
      </c>
      <c r="I200" s="18">
        <f t="shared" si="4"/>
        <v>31.534999999999997</v>
      </c>
      <c r="J200" s="52" t="s">
        <v>456</v>
      </c>
    </row>
    <row r="201" spans="1:10" ht="15.75" customHeight="1">
      <c r="A201" s="119"/>
      <c r="B201" s="89"/>
      <c r="C201" s="89"/>
      <c r="D201" s="1">
        <v>22</v>
      </c>
      <c r="E201" s="91" t="s">
        <v>460</v>
      </c>
      <c r="F201" s="92" t="s">
        <v>157</v>
      </c>
      <c r="G201" s="93" t="s">
        <v>157</v>
      </c>
      <c r="H201" s="25">
        <v>309</v>
      </c>
      <c r="I201" s="18">
        <f t="shared" si="4"/>
        <v>216.29999999999998</v>
      </c>
      <c r="J201" s="52" t="s">
        <v>456</v>
      </c>
    </row>
    <row r="202" spans="1:10" ht="15">
      <c r="A202" s="119"/>
      <c r="B202" s="89"/>
      <c r="C202" s="89"/>
      <c r="D202" s="1">
        <v>23</v>
      </c>
      <c r="E202" s="97" t="s">
        <v>461</v>
      </c>
      <c r="F202" s="98"/>
      <c r="G202" s="99"/>
      <c r="H202" s="25">
        <v>227</v>
      </c>
      <c r="I202" s="18">
        <f t="shared" si="4"/>
        <v>158.89999999999998</v>
      </c>
      <c r="J202" s="52" t="s">
        <v>462</v>
      </c>
    </row>
    <row r="203" spans="1:10" ht="15">
      <c r="A203" s="119"/>
      <c r="B203" s="89"/>
      <c r="C203" s="89"/>
      <c r="D203" s="1">
        <v>24</v>
      </c>
      <c r="E203" s="97" t="s">
        <v>463</v>
      </c>
      <c r="F203" s="98"/>
      <c r="G203" s="99"/>
      <c r="H203" s="25">
        <v>875</v>
      </c>
      <c r="I203" s="18">
        <f t="shared" si="4"/>
        <v>612.5</v>
      </c>
      <c r="J203" s="52" t="s">
        <v>464</v>
      </c>
    </row>
    <row r="204" spans="1:10" ht="15">
      <c r="A204" s="119"/>
      <c r="B204" s="89"/>
      <c r="C204" s="89"/>
      <c r="D204" s="1">
        <v>25</v>
      </c>
      <c r="E204" s="97" t="s">
        <v>465</v>
      </c>
      <c r="F204" s="98"/>
      <c r="G204" s="99"/>
      <c r="H204" s="25">
        <v>270</v>
      </c>
      <c r="I204" s="18">
        <f t="shared" si="4"/>
        <v>189</v>
      </c>
      <c r="J204" s="44" t="s">
        <v>466</v>
      </c>
    </row>
    <row r="205" spans="1:10" ht="15">
      <c r="A205" s="119"/>
      <c r="B205" s="89"/>
      <c r="C205" s="89"/>
      <c r="D205" s="1">
        <v>26</v>
      </c>
      <c r="E205" s="97" t="s">
        <v>467</v>
      </c>
      <c r="F205" s="98"/>
      <c r="G205" s="99"/>
      <c r="H205" s="25"/>
      <c r="I205" s="18">
        <f t="shared" si="4"/>
        <v>0</v>
      </c>
      <c r="J205" s="59"/>
    </row>
    <row r="206" spans="1:10" ht="15">
      <c r="A206" s="119"/>
      <c r="B206" s="89"/>
      <c r="C206" s="89"/>
      <c r="D206" s="1">
        <v>27</v>
      </c>
      <c r="E206" s="97" t="s">
        <v>468</v>
      </c>
      <c r="F206" s="98"/>
      <c r="G206" s="99"/>
      <c r="H206" s="25">
        <v>300</v>
      </c>
      <c r="I206" s="18">
        <f t="shared" si="4"/>
        <v>210</v>
      </c>
      <c r="J206" s="52" t="s">
        <v>469</v>
      </c>
    </row>
    <row r="207" spans="1:10" ht="15">
      <c r="A207" s="119"/>
      <c r="B207" s="89"/>
      <c r="C207" s="89"/>
      <c r="D207" s="1">
        <v>28</v>
      </c>
      <c r="E207" s="97" t="s">
        <v>470</v>
      </c>
      <c r="F207" s="98"/>
      <c r="G207" s="99"/>
      <c r="H207" s="25">
        <v>9</v>
      </c>
      <c r="I207" s="18">
        <f t="shared" si="4"/>
        <v>6.3</v>
      </c>
      <c r="J207" s="44" t="s">
        <v>471</v>
      </c>
    </row>
    <row r="208" spans="1:10" ht="15">
      <c r="A208" s="119"/>
      <c r="B208" s="89"/>
      <c r="C208" s="89"/>
      <c r="D208" s="1">
        <v>29</v>
      </c>
      <c r="E208" s="97" t="s">
        <v>472</v>
      </c>
      <c r="F208" s="98"/>
      <c r="G208" s="99"/>
      <c r="H208" s="25">
        <v>210</v>
      </c>
      <c r="I208" s="18">
        <f t="shared" si="4"/>
        <v>147</v>
      </c>
      <c r="J208" s="52" t="s">
        <v>473</v>
      </c>
    </row>
    <row r="209" spans="1:10" ht="15">
      <c r="A209" s="119"/>
      <c r="B209" s="89"/>
      <c r="C209" s="89"/>
      <c r="D209" s="1">
        <v>30</v>
      </c>
      <c r="E209" s="97" t="s">
        <v>474</v>
      </c>
      <c r="F209" s="98"/>
      <c r="G209" s="99"/>
      <c r="H209" s="25">
        <v>20</v>
      </c>
      <c r="I209" s="18">
        <f t="shared" si="4"/>
        <v>14</v>
      </c>
      <c r="J209" s="44" t="s">
        <v>475</v>
      </c>
    </row>
    <row r="210" spans="1:10" ht="15">
      <c r="A210" s="119"/>
      <c r="B210" s="89"/>
      <c r="C210" s="89"/>
      <c r="D210" s="1">
        <v>31</v>
      </c>
      <c r="E210" s="97" t="s">
        <v>476</v>
      </c>
      <c r="F210" s="98"/>
      <c r="G210" s="99"/>
      <c r="H210" s="25">
        <v>360</v>
      </c>
      <c r="I210" s="18">
        <f>H210*0.7</f>
        <v>251.99999999999997</v>
      </c>
      <c r="J210" s="44" t="s">
        <v>475</v>
      </c>
    </row>
    <row r="211" spans="1:10" ht="15">
      <c r="A211" s="119"/>
      <c r="B211" s="89"/>
      <c r="C211" s="89"/>
      <c r="D211" s="1">
        <v>32</v>
      </c>
      <c r="E211" s="97" t="s">
        <v>477</v>
      </c>
      <c r="F211" s="98"/>
      <c r="G211" s="99"/>
      <c r="H211" s="25">
        <v>15</v>
      </c>
      <c r="I211" s="18">
        <f t="shared" si="4"/>
        <v>10.5</v>
      </c>
      <c r="J211" s="44" t="s">
        <v>475</v>
      </c>
    </row>
    <row r="212" spans="1:10" ht="29.25" customHeight="1">
      <c r="A212" s="119"/>
      <c r="B212" s="89"/>
      <c r="C212" s="89"/>
      <c r="D212" s="1">
        <v>33</v>
      </c>
      <c r="E212" s="97" t="s">
        <v>478</v>
      </c>
      <c r="F212" s="98"/>
      <c r="G212" s="99"/>
      <c r="H212" s="25">
        <v>20</v>
      </c>
      <c r="I212" s="18">
        <f t="shared" si="4"/>
        <v>14</v>
      </c>
      <c r="J212" s="51" t="s">
        <v>479</v>
      </c>
    </row>
    <row r="213" spans="1:10" ht="15">
      <c r="A213" s="119"/>
      <c r="B213" s="89"/>
      <c r="C213" s="89"/>
      <c r="D213" s="1">
        <v>34</v>
      </c>
      <c r="E213" s="97" t="s">
        <v>480</v>
      </c>
      <c r="F213" s="98"/>
      <c r="G213" s="99"/>
      <c r="H213" s="25">
        <v>45</v>
      </c>
      <c r="I213" s="18">
        <f t="shared" si="4"/>
        <v>31.499999999999996</v>
      </c>
      <c r="J213" s="44" t="s">
        <v>481</v>
      </c>
    </row>
    <row r="214" spans="1:10" ht="15">
      <c r="A214" s="119"/>
      <c r="B214" s="89"/>
      <c r="C214" s="89"/>
      <c r="D214" s="1">
        <v>35</v>
      </c>
      <c r="E214" s="97" t="s">
        <v>482</v>
      </c>
      <c r="F214" s="98"/>
      <c r="G214" s="99"/>
      <c r="H214" s="25">
        <v>125</v>
      </c>
      <c r="I214" s="18">
        <f t="shared" si="4"/>
        <v>87.5</v>
      </c>
      <c r="J214" s="44" t="s">
        <v>483</v>
      </c>
    </row>
    <row r="215" spans="1:10" ht="15">
      <c r="A215" s="119"/>
      <c r="B215" s="89"/>
      <c r="C215" s="89"/>
      <c r="D215" s="1">
        <v>36</v>
      </c>
      <c r="E215" s="97" t="s">
        <v>484</v>
      </c>
      <c r="F215" s="98"/>
      <c r="G215" s="99"/>
      <c r="H215" s="25">
        <v>190</v>
      </c>
      <c r="I215" s="18">
        <f t="shared" si="4"/>
        <v>133</v>
      </c>
      <c r="J215" s="44" t="s">
        <v>485</v>
      </c>
    </row>
    <row r="216" spans="1:10" ht="15">
      <c r="A216" s="119"/>
      <c r="B216" s="89"/>
      <c r="C216" s="89"/>
      <c r="D216" s="1">
        <v>37</v>
      </c>
      <c r="E216" s="97" t="s">
        <v>486</v>
      </c>
      <c r="F216" s="98"/>
      <c r="G216" s="99"/>
      <c r="H216" s="25">
        <v>45.05</v>
      </c>
      <c r="I216" s="18">
        <f t="shared" si="4"/>
        <v>31.534999999999997</v>
      </c>
      <c r="J216" s="44" t="s">
        <v>446</v>
      </c>
    </row>
    <row r="217" spans="1:10" ht="15">
      <c r="A217" s="119"/>
      <c r="B217" s="89"/>
      <c r="C217" s="89"/>
      <c r="D217" s="1">
        <v>38</v>
      </c>
      <c r="E217" s="97" t="s">
        <v>487</v>
      </c>
      <c r="F217" s="98"/>
      <c r="G217" s="99"/>
      <c r="H217" s="25">
        <v>275.24</v>
      </c>
      <c r="I217" s="18">
        <f t="shared" si="4"/>
        <v>192.668</v>
      </c>
      <c r="J217" s="44" t="s">
        <v>446</v>
      </c>
    </row>
    <row r="218" spans="1:10" ht="15">
      <c r="A218" s="119"/>
      <c r="B218" s="89"/>
      <c r="C218" s="89"/>
      <c r="D218" s="1">
        <v>39</v>
      </c>
      <c r="E218" s="97" t="s">
        <v>488</v>
      </c>
      <c r="F218" s="98"/>
      <c r="G218" s="99"/>
      <c r="H218" s="25">
        <v>45</v>
      </c>
      <c r="I218" s="18">
        <f t="shared" si="4"/>
        <v>31.499999999999996</v>
      </c>
      <c r="J218" s="44" t="s">
        <v>489</v>
      </c>
    </row>
    <row r="219" spans="1:10" ht="15">
      <c r="A219" s="119"/>
      <c r="B219" s="89"/>
      <c r="C219" s="89"/>
      <c r="D219" s="1">
        <v>40</v>
      </c>
      <c r="E219" s="97" t="s">
        <v>490</v>
      </c>
      <c r="F219" s="98"/>
      <c r="G219" s="99"/>
      <c r="H219" s="25">
        <v>188</v>
      </c>
      <c r="I219" s="18">
        <f t="shared" si="4"/>
        <v>131.6</v>
      </c>
      <c r="J219" s="44" t="s">
        <v>491</v>
      </c>
    </row>
    <row r="220" spans="1:10" ht="15">
      <c r="A220" s="119"/>
      <c r="B220" s="89"/>
      <c r="C220" s="89"/>
      <c r="D220" s="1">
        <v>41</v>
      </c>
      <c r="E220" s="97" t="s">
        <v>492</v>
      </c>
      <c r="F220" s="98"/>
      <c r="G220" s="99"/>
      <c r="H220" s="25">
        <v>720</v>
      </c>
      <c r="I220" s="18">
        <f t="shared" si="4"/>
        <v>503.99999999999994</v>
      </c>
      <c r="J220" s="44" t="s">
        <v>493</v>
      </c>
    </row>
    <row r="221" spans="1:10" ht="15">
      <c r="A221" s="119"/>
      <c r="B221" s="89"/>
      <c r="C221" s="89"/>
      <c r="D221" s="1">
        <v>42</v>
      </c>
      <c r="E221" s="97" t="s">
        <v>494</v>
      </c>
      <c r="F221" s="98"/>
      <c r="G221" s="99"/>
      <c r="H221" s="25">
        <v>161</v>
      </c>
      <c r="I221" s="18">
        <f t="shared" si="4"/>
        <v>112.69999999999999</v>
      </c>
      <c r="J221" s="44" t="s">
        <v>495</v>
      </c>
    </row>
    <row r="222" spans="1:10" ht="15">
      <c r="A222" s="119"/>
      <c r="B222" s="89"/>
      <c r="C222" s="89"/>
      <c r="D222" s="1">
        <v>43</v>
      </c>
      <c r="E222" s="97" t="s">
        <v>496</v>
      </c>
      <c r="F222" s="98"/>
      <c r="G222" s="99"/>
      <c r="H222" s="25">
        <v>301</v>
      </c>
      <c r="I222" s="18">
        <f t="shared" si="4"/>
        <v>210.7</v>
      </c>
      <c r="J222" s="44" t="s">
        <v>495</v>
      </c>
    </row>
    <row r="223" spans="1:10" ht="15">
      <c r="A223" s="119"/>
      <c r="B223" s="89"/>
      <c r="C223" s="89"/>
      <c r="D223" s="1">
        <v>44</v>
      </c>
      <c r="E223" s="97" t="s">
        <v>497</v>
      </c>
      <c r="F223" s="98"/>
      <c r="G223" s="99"/>
      <c r="H223" s="25">
        <v>301</v>
      </c>
      <c r="I223" s="18">
        <f t="shared" si="4"/>
        <v>210.7</v>
      </c>
      <c r="J223" s="44" t="s">
        <v>498</v>
      </c>
    </row>
    <row r="224" spans="1:10" ht="15">
      <c r="A224" s="119"/>
      <c r="B224" s="89"/>
      <c r="C224" s="90"/>
      <c r="D224" s="1">
        <v>45</v>
      </c>
      <c r="E224" s="97" t="s">
        <v>499</v>
      </c>
      <c r="F224" s="98"/>
      <c r="G224" s="99"/>
      <c r="H224" s="25">
        <v>301</v>
      </c>
      <c r="I224" s="18">
        <f t="shared" si="4"/>
        <v>210.7</v>
      </c>
      <c r="J224" s="44" t="s">
        <v>498</v>
      </c>
    </row>
    <row r="225" spans="1:10" ht="0.75" customHeight="1" thickBot="1">
      <c r="A225" s="120"/>
      <c r="B225" s="121"/>
      <c r="C225" s="159" t="s">
        <v>331</v>
      </c>
      <c r="D225" s="159"/>
      <c r="E225" s="159"/>
      <c r="F225" s="159"/>
      <c r="G225" s="159"/>
      <c r="H225" s="26">
        <f>SUM(H179:H224)</f>
        <v>6985.64</v>
      </c>
      <c r="I225" s="20">
        <f>H225*0.7</f>
        <v>4889.948</v>
      </c>
      <c r="J225" s="56"/>
    </row>
    <row r="226" spans="1:10" ht="15.75" customHeight="1">
      <c r="A226" s="119">
        <v>6</v>
      </c>
      <c r="B226" s="89" t="s">
        <v>500</v>
      </c>
      <c r="C226" s="89" t="s">
        <v>501</v>
      </c>
      <c r="D226" s="4">
        <v>1</v>
      </c>
      <c r="E226" s="138" t="s">
        <v>173</v>
      </c>
      <c r="F226" s="140" t="s">
        <v>174</v>
      </c>
      <c r="G226" s="141"/>
      <c r="H226" s="74">
        <v>51</v>
      </c>
      <c r="I226" s="40">
        <f>H226*0.7</f>
        <v>35.699999999999996</v>
      </c>
      <c r="J226" s="127" t="s">
        <v>502</v>
      </c>
    </row>
    <row r="227" spans="1:10" ht="15">
      <c r="A227" s="119"/>
      <c r="B227" s="89"/>
      <c r="C227" s="89"/>
      <c r="D227" s="1">
        <v>2</v>
      </c>
      <c r="E227" s="138"/>
      <c r="F227" s="97" t="s">
        <v>214</v>
      </c>
      <c r="G227" s="99"/>
      <c r="H227" s="29">
        <v>51</v>
      </c>
      <c r="I227" s="16">
        <f>H227*0.7</f>
        <v>35.699999999999996</v>
      </c>
      <c r="J227" s="127"/>
    </row>
    <row r="228" spans="1:10" ht="15">
      <c r="A228" s="119"/>
      <c r="B228" s="89"/>
      <c r="C228" s="89"/>
      <c r="D228" s="1">
        <v>3</v>
      </c>
      <c r="E228" s="125"/>
      <c r="F228" s="97" t="s">
        <v>175</v>
      </c>
      <c r="G228" s="99"/>
      <c r="H228" s="29">
        <v>51</v>
      </c>
      <c r="I228" s="16">
        <f>H228*0.7</f>
        <v>35.699999999999996</v>
      </c>
      <c r="J228" s="106"/>
    </row>
    <row r="229" spans="1:10" ht="15">
      <c r="A229" s="119"/>
      <c r="B229" s="89"/>
      <c r="C229" s="89"/>
      <c r="D229" s="1">
        <v>4</v>
      </c>
      <c r="E229" s="102" t="s">
        <v>13</v>
      </c>
      <c r="F229" s="97" t="s">
        <v>215</v>
      </c>
      <c r="G229" s="99"/>
      <c r="H229" s="135">
        <v>113</v>
      </c>
      <c r="I229" s="103">
        <f>H229*0.7</f>
        <v>79.1</v>
      </c>
      <c r="J229" s="105" t="s">
        <v>503</v>
      </c>
    </row>
    <row r="230" spans="1:10" ht="15">
      <c r="A230" s="119"/>
      <c r="B230" s="89"/>
      <c r="C230" s="89"/>
      <c r="D230" s="1">
        <v>5</v>
      </c>
      <c r="E230" s="138"/>
      <c r="F230" s="97" t="s">
        <v>216</v>
      </c>
      <c r="G230" s="99"/>
      <c r="H230" s="136"/>
      <c r="I230" s="128"/>
      <c r="J230" s="127"/>
    </row>
    <row r="231" spans="1:10" ht="15">
      <c r="A231" s="119"/>
      <c r="B231" s="89"/>
      <c r="C231" s="89"/>
      <c r="D231" s="1">
        <v>6</v>
      </c>
      <c r="E231" s="138"/>
      <c r="F231" s="97" t="s">
        <v>217</v>
      </c>
      <c r="G231" s="99"/>
      <c r="H231" s="136"/>
      <c r="I231" s="128"/>
      <c r="J231" s="127"/>
    </row>
    <row r="232" spans="1:10" ht="15">
      <c r="A232" s="119"/>
      <c r="B232" s="89"/>
      <c r="C232" s="89"/>
      <c r="D232" s="1">
        <v>7</v>
      </c>
      <c r="E232" s="138"/>
      <c r="F232" s="97" t="s">
        <v>218</v>
      </c>
      <c r="G232" s="99"/>
      <c r="H232" s="136"/>
      <c r="I232" s="128"/>
      <c r="J232" s="127"/>
    </row>
    <row r="233" spans="1:10" ht="15">
      <c r="A233" s="119"/>
      <c r="B233" s="89"/>
      <c r="C233" s="89"/>
      <c r="D233" s="1">
        <v>8</v>
      </c>
      <c r="E233" s="125"/>
      <c r="F233" s="97" t="s">
        <v>219</v>
      </c>
      <c r="G233" s="99"/>
      <c r="H233" s="137"/>
      <c r="I233" s="104"/>
      <c r="J233" s="106"/>
    </row>
    <row r="234" spans="1:10" ht="15">
      <c r="A234" s="119"/>
      <c r="B234" s="89"/>
      <c r="C234" s="89"/>
      <c r="D234" s="1">
        <v>9</v>
      </c>
      <c r="E234" s="102" t="s">
        <v>504</v>
      </c>
      <c r="F234" s="97" t="s">
        <v>43</v>
      </c>
      <c r="G234" s="99"/>
      <c r="H234" s="135">
        <v>50</v>
      </c>
      <c r="I234" s="103">
        <f>H234*0.7</f>
        <v>35</v>
      </c>
      <c r="J234" s="105" t="s">
        <v>505</v>
      </c>
    </row>
    <row r="235" spans="1:10" ht="15">
      <c r="A235" s="119"/>
      <c r="B235" s="89"/>
      <c r="C235" s="89"/>
      <c r="D235" s="1">
        <v>10</v>
      </c>
      <c r="E235" s="138"/>
      <c r="F235" s="97" t="s">
        <v>44</v>
      </c>
      <c r="G235" s="99"/>
      <c r="H235" s="136"/>
      <c r="I235" s="128"/>
      <c r="J235" s="127"/>
    </row>
    <row r="236" spans="1:10" ht="15">
      <c r="A236" s="119"/>
      <c r="B236" s="89"/>
      <c r="C236" s="89"/>
      <c r="D236" s="1">
        <v>11</v>
      </c>
      <c r="E236" s="125"/>
      <c r="F236" s="97" t="s">
        <v>45</v>
      </c>
      <c r="G236" s="99"/>
      <c r="H236" s="137"/>
      <c r="I236" s="104"/>
      <c r="J236" s="106"/>
    </row>
    <row r="237" spans="1:10" ht="15">
      <c r="A237" s="119"/>
      <c r="B237" s="89"/>
      <c r="C237" s="89"/>
      <c r="D237" s="1">
        <v>12</v>
      </c>
      <c r="E237" s="97" t="s">
        <v>38</v>
      </c>
      <c r="F237" s="98"/>
      <c r="G237" s="99"/>
      <c r="H237" s="25">
        <v>28</v>
      </c>
      <c r="I237" s="18">
        <f>H237*0.7</f>
        <v>19.599999999999998</v>
      </c>
      <c r="J237" s="44" t="s">
        <v>506</v>
      </c>
    </row>
    <row r="238" spans="1:10" ht="22.5" customHeight="1">
      <c r="A238" s="119"/>
      <c r="B238" s="89"/>
      <c r="C238" s="89"/>
      <c r="D238" s="1">
        <v>13</v>
      </c>
      <c r="E238" s="91" t="s">
        <v>507</v>
      </c>
      <c r="F238" s="92"/>
      <c r="G238" s="93"/>
      <c r="H238" s="25">
        <v>875</v>
      </c>
      <c r="I238" s="18">
        <f aca="true" t="shared" si="5" ref="I238:I255">H238*0.7</f>
        <v>612.5</v>
      </c>
      <c r="J238" s="52" t="s">
        <v>508</v>
      </c>
    </row>
    <row r="239" spans="1:10" ht="15">
      <c r="A239" s="119"/>
      <c r="B239" s="89"/>
      <c r="C239" s="89"/>
      <c r="D239" s="1">
        <v>14</v>
      </c>
      <c r="E239" s="91" t="s">
        <v>509</v>
      </c>
      <c r="F239" s="92"/>
      <c r="G239" s="93"/>
      <c r="H239" s="25">
        <v>300</v>
      </c>
      <c r="I239" s="18">
        <f t="shared" si="5"/>
        <v>210</v>
      </c>
      <c r="J239" s="52" t="s">
        <v>510</v>
      </c>
    </row>
    <row r="240" spans="1:10" ht="15">
      <c r="A240" s="119"/>
      <c r="B240" s="89"/>
      <c r="C240" s="89"/>
      <c r="D240" s="1">
        <v>15</v>
      </c>
      <c r="E240" s="91" t="s">
        <v>511</v>
      </c>
      <c r="F240" s="92"/>
      <c r="G240" s="93"/>
      <c r="H240" s="25">
        <v>57</v>
      </c>
      <c r="I240" s="18">
        <f t="shared" si="5"/>
        <v>39.9</v>
      </c>
      <c r="J240" s="44" t="s">
        <v>512</v>
      </c>
    </row>
    <row r="241" spans="1:10" ht="15">
      <c r="A241" s="119"/>
      <c r="B241" s="89"/>
      <c r="C241" s="89"/>
      <c r="D241" s="1">
        <v>16</v>
      </c>
      <c r="E241" s="91" t="s">
        <v>513</v>
      </c>
      <c r="F241" s="92"/>
      <c r="G241" s="93"/>
      <c r="H241" s="25">
        <v>190</v>
      </c>
      <c r="I241" s="18">
        <f t="shared" si="5"/>
        <v>133</v>
      </c>
      <c r="J241" s="44" t="s">
        <v>514</v>
      </c>
    </row>
    <row r="242" spans="1:10" ht="15">
      <c r="A242" s="119"/>
      <c r="B242" s="89"/>
      <c r="C242" s="89"/>
      <c r="D242" s="1">
        <v>17</v>
      </c>
      <c r="E242" s="91" t="s">
        <v>515</v>
      </c>
      <c r="F242" s="92"/>
      <c r="G242" s="93"/>
      <c r="H242" s="25">
        <v>29</v>
      </c>
      <c r="I242" s="18">
        <f t="shared" si="5"/>
        <v>20.299999999999997</v>
      </c>
      <c r="J242" s="44" t="s">
        <v>516</v>
      </c>
    </row>
    <row r="243" spans="1:10" ht="15">
      <c r="A243" s="119"/>
      <c r="B243" s="89"/>
      <c r="C243" s="89"/>
      <c r="D243" s="1">
        <v>18</v>
      </c>
      <c r="E243" s="91" t="s">
        <v>517</v>
      </c>
      <c r="F243" s="92"/>
      <c r="G243" s="93"/>
      <c r="H243" s="25">
        <v>30</v>
      </c>
      <c r="I243" s="18">
        <f t="shared" si="5"/>
        <v>21</v>
      </c>
      <c r="J243" s="44" t="s">
        <v>518</v>
      </c>
    </row>
    <row r="244" spans="1:10" ht="15">
      <c r="A244" s="119"/>
      <c r="B244" s="89"/>
      <c r="C244" s="89"/>
      <c r="D244" s="1">
        <v>19</v>
      </c>
      <c r="E244" s="91" t="s">
        <v>519</v>
      </c>
      <c r="F244" s="92"/>
      <c r="G244" s="93"/>
      <c r="H244" s="25">
        <v>30</v>
      </c>
      <c r="I244" s="18">
        <f t="shared" si="5"/>
        <v>21</v>
      </c>
      <c r="J244" s="44" t="s">
        <v>518</v>
      </c>
    </row>
    <row r="245" spans="1:10" ht="15">
      <c r="A245" s="119"/>
      <c r="B245" s="89"/>
      <c r="C245" s="89"/>
      <c r="D245" s="1">
        <v>20</v>
      </c>
      <c r="E245" s="91" t="s">
        <v>520</v>
      </c>
      <c r="F245" s="92"/>
      <c r="G245" s="93"/>
      <c r="H245" s="25">
        <v>52</v>
      </c>
      <c r="I245" s="18">
        <f t="shared" si="5"/>
        <v>36.4</v>
      </c>
      <c r="J245" s="44" t="s">
        <v>3</v>
      </c>
    </row>
    <row r="246" spans="1:10" ht="15">
      <c r="A246" s="119"/>
      <c r="B246" s="89"/>
      <c r="C246" s="89"/>
      <c r="D246" s="1">
        <v>21</v>
      </c>
      <c r="E246" s="91" t="s">
        <v>521</v>
      </c>
      <c r="F246" s="92"/>
      <c r="G246" s="93"/>
      <c r="H246" s="25">
        <v>238</v>
      </c>
      <c r="I246" s="18">
        <f t="shared" si="5"/>
        <v>166.6</v>
      </c>
      <c r="J246" s="44" t="s">
        <v>518</v>
      </c>
    </row>
    <row r="247" spans="1:10" ht="15">
      <c r="A247" s="119"/>
      <c r="B247" s="89"/>
      <c r="C247" s="89"/>
      <c r="D247" s="1">
        <v>22</v>
      </c>
      <c r="E247" s="91" t="s">
        <v>522</v>
      </c>
      <c r="F247" s="92"/>
      <c r="G247" s="93"/>
      <c r="H247" s="25">
        <v>24</v>
      </c>
      <c r="I247" s="18">
        <f t="shared" si="5"/>
        <v>16.799999999999997</v>
      </c>
      <c r="J247" s="44" t="s">
        <v>523</v>
      </c>
    </row>
    <row r="248" spans="1:10" ht="15">
      <c r="A248" s="119"/>
      <c r="B248" s="89"/>
      <c r="C248" s="89"/>
      <c r="D248" s="1">
        <v>23</v>
      </c>
      <c r="E248" s="91" t="s">
        <v>524</v>
      </c>
      <c r="F248" s="92"/>
      <c r="G248" s="93"/>
      <c r="H248" s="25">
        <v>24</v>
      </c>
      <c r="I248" s="18">
        <f t="shared" si="5"/>
        <v>16.799999999999997</v>
      </c>
      <c r="J248" s="44" t="s">
        <v>523</v>
      </c>
    </row>
    <row r="249" spans="1:10" ht="15">
      <c r="A249" s="119"/>
      <c r="B249" s="89"/>
      <c r="C249" s="89"/>
      <c r="D249" s="1">
        <v>24</v>
      </c>
      <c r="E249" s="91" t="s">
        <v>525</v>
      </c>
      <c r="F249" s="92"/>
      <c r="G249" s="93"/>
      <c r="H249" s="25">
        <v>36</v>
      </c>
      <c r="I249" s="18">
        <f t="shared" si="5"/>
        <v>25.2</v>
      </c>
      <c r="J249" s="44" t="s">
        <v>526</v>
      </c>
    </row>
    <row r="250" spans="1:10" ht="15">
      <c r="A250" s="119"/>
      <c r="B250" s="89"/>
      <c r="C250" s="89"/>
      <c r="D250" s="1">
        <v>25</v>
      </c>
      <c r="E250" s="91" t="s">
        <v>527</v>
      </c>
      <c r="F250" s="92"/>
      <c r="G250" s="93"/>
      <c r="H250" s="25">
        <v>36</v>
      </c>
      <c r="I250" s="18">
        <f t="shared" si="5"/>
        <v>25.2</v>
      </c>
      <c r="J250" s="44" t="s">
        <v>528</v>
      </c>
    </row>
    <row r="251" spans="1:10" ht="15">
      <c r="A251" s="119"/>
      <c r="B251" s="89"/>
      <c r="C251" s="89"/>
      <c r="D251" s="1">
        <v>26</v>
      </c>
      <c r="E251" s="91" t="s">
        <v>529</v>
      </c>
      <c r="F251" s="92"/>
      <c r="G251" s="93"/>
      <c r="H251" s="25">
        <v>36</v>
      </c>
      <c r="I251" s="18">
        <f t="shared" si="5"/>
        <v>25.2</v>
      </c>
      <c r="J251" s="44" t="s">
        <v>526</v>
      </c>
    </row>
    <row r="252" spans="1:10" ht="15">
      <c r="A252" s="119"/>
      <c r="B252" s="89"/>
      <c r="C252" s="89"/>
      <c r="D252" s="1">
        <v>27</v>
      </c>
      <c r="E252" s="91" t="s">
        <v>530</v>
      </c>
      <c r="F252" s="92"/>
      <c r="G252" s="93"/>
      <c r="H252" s="25">
        <v>36</v>
      </c>
      <c r="I252" s="18">
        <f t="shared" si="5"/>
        <v>25.2</v>
      </c>
      <c r="J252" s="44" t="s">
        <v>526</v>
      </c>
    </row>
    <row r="253" spans="1:10" ht="15">
      <c r="A253" s="119"/>
      <c r="B253" s="89"/>
      <c r="C253" s="89"/>
      <c r="D253" s="1">
        <v>28</v>
      </c>
      <c r="E253" s="91" t="s">
        <v>531</v>
      </c>
      <c r="F253" s="92"/>
      <c r="G253" s="93"/>
      <c r="H253" s="25">
        <v>36</v>
      </c>
      <c r="I253" s="18">
        <f t="shared" si="5"/>
        <v>25.2</v>
      </c>
      <c r="J253" s="44" t="s">
        <v>532</v>
      </c>
    </row>
    <row r="254" spans="1:10" ht="15">
      <c r="A254" s="119"/>
      <c r="B254" s="89"/>
      <c r="C254" s="89"/>
      <c r="D254" s="1">
        <v>29</v>
      </c>
      <c r="E254" s="91" t="s">
        <v>533</v>
      </c>
      <c r="F254" s="92"/>
      <c r="G254" s="93"/>
      <c r="H254" s="25">
        <v>238</v>
      </c>
      <c r="I254" s="18">
        <f t="shared" si="5"/>
        <v>166.6</v>
      </c>
      <c r="J254" s="44" t="s">
        <v>534</v>
      </c>
    </row>
    <row r="255" spans="1:10" ht="15">
      <c r="A255" s="119"/>
      <c r="B255" s="89"/>
      <c r="C255" s="90"/>
      <c r="D255" s="1">
        <v>30</v>
      </c>
      <c r="E255" s="91" t="s">
        <v>535</v>
      </c>
      <c r="F255" s="92"/>
      <c r="G255" s="93"/>
      <c r="H255" s="25">
        <v>36</v>
      </c>
      <c r="I255" s="18">
        <f t="shared" si="5"/>
        <v>25.2</v>
      </c>
      <c r="J255" s="44" t="s">
        <v>536</v>
      </c>
    </row>
    <row r="256" spans="1:10" ht="1.5" customHeight="1">
      <c r="A256" s="119"/>
      <c r="B256" s="89"/>
      <c r="C256" s="101" t="s">
        <v>359</v>
      </c>
      <c r="D256" s="101"/>
      <c r="E256" s="101"/>
      <c r="F256" s="101"/>
      <c r="G256" s="101"/>
      <c r="H256" s="25">
        <f>SUM(H226:H237)</f>
        <v>344</v>
      </c>
      <c r="I256" s="18">
        <f>H256*0.7</f>
        <v>240.79999999999998</v>
      </c>
      <c r="J256" s="59"/>
    </row>
    <row r="257" spans="1:10" ht="15">
      <c r="A257" s="119"/>
      <c r="B257" s="89"/>
      <c r="C257" s="139" t="s">
        <v>537</v>
      </c>
      <c r="D257" s="1">
        <v>1</v>
      </c>
      <c r="E257" s="102" t="s">
        <v>49</v>
      </c>
      <c r="F257" s="97" t="s">
        <v>50</v>
      </c>
      <c r="G257" s="99"/>
      <c r="H257" s="29">
        <v>51</v>
      </c>
      <c r="I257" s="16">
        <f>H257*0.7</f>
        <v>35.699999999999996</v>
      </c>
      <c r="J257" s="105" t="s">
        <v>538</v>
      </c>
    </row>
    <row r="258" spans="1:10" ht="15">
      <c r="A258" s="119"/>
      <c r="B258" s="89"/>
      <c r="C258" s="89"/>
      <c r="D258" s="1">
        <v>2</v>
      </c>
      <c r="E258" s="125"/>
      <c r="F258" s="97" t="s">
        <v>51</v>
      </c>
      <c r="G258" s="99"/>
      <c r="H258" s="29">
        <v>51</v>
      </c>
      <c r="I258" s="16">
        <f>H258*0.7</f>
        <v>35.699999999999996</v>
      </c>
      <c r="J258" s="106"/>
    </row>
    <row r="259" spans="1:10" ht="15">
      <c r="A259" s="119"/>
      <c r="B259" s="89"/>
      <c r="C259" s="89"/>
      <c r="D259" s="123">
        <v>3</v>
      </c>
      <c r="E259" s="102" t="s">
        <v>539</v>
      </c>
      <c r="F259" s="97" t="s">
        <v>52</v>
      </c>
      <c r="G259" s="99"/>
      <c r="H259" s="122">
        <v>46</v>
      </c>
      <c r="I259" s="103">
        <f>H259*0.7</f>
        <v>32.199999999999996</v>
      </c>
      <c r="J259" s="105" t="s">
        <v>538</v>
      </c>
    </row>
    <row r="260" spans="1:10" ht="15">
      <c r="A260" s="119"/>
      <c r="B260" s="89"/>
      <c r="C260" s="89"/>
      <c r="D260" s="177"/>
      <c r="E260" s="138"/>
      <c r="F260" s="97" t="s">
        <v>53</v>
      </c>
      <c r="G260" s="99"/>
      <c r="H260" s="122"/>
      <c r="I260" s="128"/>
      <c r="J260" s="127"/>
    </row>
    <row r="261" spans="1:10" ht="15">
      <c r="A261" s="119"/>
      <c r="B261" s="89"/>
      <c r="C261" s="89"/>
      <c r="D261" s="177"/>
      <c r="E261" s="138"/>
      <c r="F261" s="97" t="s">
        <v>54</v>
      </c>
      <c r="G261" s="99"/>
      <c r="H261" s="122"/>
      <c r="I261" s="128"/>
      <c r="J261" s="127"/>
    </row>
    <row r="262" spans="1:10" ht="15">
      <c r="A262" s="119"/>
      <c r="B262" s="89"/>
      <c r="C262" s="89"/>
      <c r="D262" s="177"/>
      <c r="E262" s="138"/>
      <c r="F262" s="97" t="s">
        <v>55</v>
      </c>
      <c r="G262" s="99"/>
      <c r="H262" s="122"/>
      <c r="I262" s="128"/>
      <c r="J262" s="127"/>
    </row>
    <row r="263" spans="1:10" ht="15">
      <c r="A263" s="119"/>
      <c r="B263" s="89"/>
      <c r="C263" s="89"/>
      <c r="D263" s="124"/>
      <c r="E263" s="125"/>
      <c r="F263" s="97" t="s">
        <v>540</v>
      </c>
      <c r="G263" s="99"/>
      <c r="H263" s="122"/>
      <c r="I263" s="104"/>
      <c r="J263" s="106"/>
    </row>
    <row r="264" spans="1:10" ht="15">
      <c r="A264" s="119"/>
      <c r="B264" s="89"/>
      <c r="C264" s="89"/>
      <c r="D264" s="123">
        <v>4</v>
      </c>
      <c r="E264" s="102" t="s">
        <v>541</v>
      </c>
      <c r="F264" s="97" t="s">
        <v>211</v>
      </c>
      <c r="G264" s="99"/>
      <c r="H264" s="122">
        <v>200</v>
      </c>
      <c r="I264" s="103">
        <f>H264*0.7</f>
        <v>140</v>
      </c>
      <c r="J264" s="105" t="s">
        <v>542</v>
      </c>
    </row>
    <row r="265" spans="1:10" ht="15">
      <c r="A265" s="119"/>
      <c r="B265" s="89"/>
      <c r="C265" s="89"/>
      <c r="D265" s="124"/>
      <c r="E265" s="125"/>
      <c r="F265" s="97" t="s">
        <v>212</v>
      </c>
      <c r="G265" s="99"/>
      <c r="H265" s="122"/>
      <c r="I265" s="104"/>
      <c r="J265" s="106"/>
    </row>
    <row r="266" spans="1:10" ht="15">
      <c r="A266" s="119"/>
      <c r="B266" s="89"/>
      <c r="C266" s="89"/>
      <c r="D266" s="123">
        <v>5</v>
      </c>
      <c r="E266" s="102" t="s">
        <v>543</v>
      </c>
      <c r="F266" s="97" t="s">
        <v>211</v>
      </c>
      <c r="G266" s="99"/>
      <c r="H266" s="122">
        <v>80</v>
      </c>
      <c r="I266" s="103">
        <f>H266*0.7</f>
        <v>56</v>
      </c>
      <c r="J266" s="105" t="s">
        <v>544</v>
      </c>
    </row>
    <row r="267" spans="1:10" ht="15">
      <c r="A267" s="119"/>
      <c r="B267" s="89"/>
      <c r="C267" s="89"/>
      <c r="D267" s="124"/>
      <c r="E267" s="125"/>
      <c r="F267" s="97" t="s">
        <v>212</v>
      </c>
      <c r="G267" s="99"/>
      <c r="H267" s="122"/>
      <c r="I267" s="104"/>
      <c r="J267" s="106"/>
    </row>
    <row r="268" spans="1:10" ht="15">
      <c r="A268" s="119"/>
      <c r="B268" s="89"/>
      <c r="C268" s="89"/>
      <c r="D268" s="1">
        <v>6</v>
      </c>
      <c r="E268" s="97" t="s">
        <v>545</v>
      </c>
      <c r="F268" s="98"/>
      <c r="G268" s="99"/>
      <c r="H268" s="25">
        <v>216</v>
      </c>
      <c r="I268" s="18">
        <f aca="true" t="shared" si="6" ref="I268:I273">H268*0.7</f>
        <v>151.2</v>
      </c>
      <c r="J268" s="44" t="s">
        <v>546</v>
      </c>
    </row>
    <row r="269" spans="1:10" ht="15">
      <c r="A269" s="119"/>
      <c r="B269" s="89"/>
      <c r="C269" s="89"/>
      <c r="D269" s="123">
        <v>7</v>
      </c>
      <c r="E269" s="102" t="s">
        <v>547</v>
      </c>
      <c r="F269" s="97" t="s">
        <v>211</v>
      </c>
      <c r="G269" s="99"/>
      <c r="H269" s="25">
        <v>77.33</v>
      </c>
      <c r="I269" s="16">
        <f t="shared" si="6"/>
        <v>54.13099999999999</v>
      </c>
      <c r="J269" s="105" t="s">
        <v>548</v>
      </c>
    </row>
    <row r="270" spans="1:10" ht="15">
      <c r="A270" s="119"/>
      <c r="B270" s="89"/>
      <c r="C270" s="89"/>
      <c r="D270" s="124"/>
      <c r="E270" s="125"/>
      <c r="F270" s="97" t="s">
        <v>212</v>
      </c>
      <c r="G270" s="99"/>
      <c r="H270" s="25">
        <v>77.33</v>
      </c>
      <c r="I270" s="16">
        <f t="shared" si="6"/>
        <v>54.13099999999999</v>
      </c>
      <c r="J270" s="106"/>
    </row>
    <row r="271" spans="1:10" ht="15" customHeight="1" thickBot="1">
      <c r="A271" s="119"/>
      <c r="B271" s="89"/>
      <c r="C271" s="121"/>
      <c r="D271" s="6">
        <v>8</v>
      </c>
      <c r="E271" s="131" t="s">
        <v>56</v>
      </c>
      <c r="F271" s="132"/>
      <c r="G271" s="133"/>
      <c r="H271" s="25">
        <v>77.33</v>
      </c>
      <c r="I271" s="18">
        <f t="shared" si="6"/>
        <v>54.13099999999999</v>
      </c>
      <c r="J271" s="44" t="s">
        <v>548</v>
      </c>
    </row>
    <row r="272" spans="1:10" ht="1.5" customHeight="1" thickBot="1">
      <c r="A272" s="120"/>
      <c r="B272" s="121"/>
      <c r="C272" s="101" t="s">
        <v>359</v>
      </c>
      <c r="D272" s="101"/>
      <c r="E272" s="101"/>
      <c r="F272" s="101"/>
      <c r="G272" s="101"/>
      <c r="H272" s="25">
        <f>SUM(H257:H271)</f>
        <v>875.9900000000001</v>
      </c>
      <c r="I272" s="18">
        <f t="shared" si="6"/>
        <v>613.1930000000001</v>
      </c>
      <c r="J272" s="59"/>
    </row>
    <row r="273" spans="1:10" ht="14.25" customHeight="1">
      <c r="A273" s="118">
        <v>7</v>
      </c>
      <c r="B273" s="88" t="s">
        <v>549</v>
      </c>
      <c r="C273" s="88" t="s">
        <v>550</v>
      </c>
      <c r="D273" s="129">
        <v>1</v>
      </c>
      <c r="E273" s="126" t="s">
        <v>551</v>
      </c>
      <c r="F273" s="126" t="s">
        <v>57</v>
      </c>
      <c r="G273" s="126"/>
      <c r="H273" s="122">
        <v>211</v>
      </c>
      <c r="I273" s="103">
        <f t="shared" si="6"/>
        <v>147.7</v>
      </c>
      <c r="J273" s="105" t="s">
        <v>552</v>
      </c>
    </row>
    <row r="274" spans="1:10" ht="15">
      <c r="A274" s="119"/>
      <c r="B274" s="89"/>
      <c r="C274" s="89"/>
      <c r="D274" s="130"/>
      <c r="E274" s="94"/>
      <c r="F274" s="94" t="s">
        <v>58</v>
      </c>
      <c r="G274" s="94"/>
      <c r="H274" s="134"/>
      <c r="I274" s="128"/>
      <c r="J274" s="127"/>
    </row>
    <row r="275" spans="1:10" ht="15">
      <c r="A275" s="119"/>
      <c r="B275" s="89"/>
      <c r="C275" s="89"/>
      <c r="D275" s="130"/>
      <c r="E275" s="94"/>
      <c r="F275" s="94" t="s">
        <v>59</v>
      </c>
      <c r="G275" s="94"/>
      <c r="H275" s="134"/>
      <c r="I275" s="128"/>
      <c r="J275" s="127"/>
    </row>
    <row r="276" spans="1:10" ht="15">
      <c r="A276" s="119"/>
      <c r="B276" s="89"/>
      <c r="C276" s="89"/>
      <c r="D276" s="130"/>
      <c r="E276" s="94"/>
      <c r="F276" s="94" t="s">
        <v>60</v>
      </c>
      <c r="G276" s="94"/>
      <c r="H276" s="134"/>
      <c r="I276" s="128"/>
      <c r="J276" s="127"/>
    </row>
    <row r="277" spans="1:10" ht="15">
      <c r="A277" s="119"/>
      <c r="B277" s="89"/>
      <c r="C277" s="89"/>
      <c r="D277" s="130"/>
      <c r="E277" s="94"/>
      <c r="F277" s="94" t="s">
        <v>61</v>
      </c>
      <c r="G277" s="94"/>
      <c r="H277" s="134"/>
      <c r="I277" s="128"/>
      <c r="J277" s="127"/>
    </row>
    <row r="278" spans="1:10" ht="15">
      <c r="A278" s="119"/>
      <c r="B278" s="89"/>
      <c r="C278" s="89"/>
      <c r="D278" s="130"/>
      <c r="E278" s="94"/>
      <c r="F278" s="94" t="s">
        <v>62</v>
      </c>
      <c r="G278" s="94"/>
      <c r="H278" s="134"/>
      <c r="I278" s="128"/>
      <c r="J278" s="127"/>
    </row>
    <row r="279" spans="1:10" ht="15">
      <c r="A279" s="119"/>
      <c r="B279" s="89"/>
      <c r="C279" s="89"/>
      <c r="D279" s="130"/>
      <c r="E279" s="94"/>
      <c r="F279" s="94" t="s">
        <v>63</v>
      </c>
      <c r="G279" s="94"/>
      <c r="H279" s="134"/>
      <c r="I279" s="128"/>
      <c r="J279" s="127"/>
    </row>
    <row r="280" spans="1:10" ht="15">
      <c r="A280" s="119"/>
      <c r="B280" s="89"/>
      <c r="C280" s="89"/>
      <c r="D280" s="130"/>
      <c r="E280" s="94"/>
      <c r="F280" s="94" t="s">
        <v>64</v>
      </c>
      <c r="G280" s="94"/>
      <c r="H280" s="134"/>
      <c r="I280" s="128"/>
      <c r="J280" s="127"/>
    </row>
    <row r="281" spans="1:10" ht="15">
      <c r="A281" s="119"/>
      <c r="B281" s="89"/>
      <c r="C281" s="89"/>
      <c r="D281" s="130"/>
      <c r="E281" s="94"/>
      <c r="F281" s="94" t="s">
        <v>65</v>
      </c>
      <c r="G281" s="94"/>
      <c r="H281" s="134"/>
      <c r="I281" s="128"/>
      <c r="J281" s="127"/>
    </row>
    <row r="282" spans="1:10" ht="15">
      <c r="A282" s="119"/>
      <c r="B282" s="89"/>
      <c r="C282" s="89"/>
      <c r="D282" s="130"/>
      <c r="E282" s="94"/>
      <c r="F282" s="94" t="s">
        <v>66</v>
      </c>
      <c r="G282" s="94"/>
      <c r="H282" s="134"/>
      <c r="I282" s="128"/>
      <c r="J282" s="127"/>
    </row>
    <row r="283" spans="1:10" ht="15">
      <c r="A283" s="119"/>
      <c r="B283" s="89"/>
      <c r="C283" s="89"/>
      <c r="D283" s="130"/>
      <c r="E283" s="94"/>
      <c r="F283" s="94" t="s">
        <v>67</v>
      </c>
      <c r="G283" s="94"/>
      <c r="H283" s="134"/>
      <c r="I283" s="128"/>
      <c r="J283" s="127"/>
    </row>
    <row r="284" spans="1:10" ht="15">
      <c r="A284" s="119"/>
      <c r="B284" s="89"/>
      <c r="C284" s="89"/>
      <c r="D284" s="130"/>
      <c r="E284" s="94"/>
      <c r="F284" s="94" t="s">
        <v>68</v>
      </c>
      <c r="G284" s="94"/>
      <c r="H284" s="134"/>
      <c r="I284" s="128"/>
      <c r="J284" s="127"/>
    </row>
    <row r="285" spans="1:10" ht="15">
      <c r="A285" s="119"/>
      <c r="B285" s="89"/>
      <c r="C285" s="89"/>
      <c r="D285" s="130"/>
      <c r="E285" s="94"/>
      <c r="F285" s="94" t="s">
        <v>69</v>
      </c>
      <c r="G285" s="94"/>
      <c r="H285" s="134"/>
      <c r="I285" s="104"/>
      <c r="J285" s="106"/>
    </row>
    <row r="286" spans="1:10" ht="15">
      <c r="A286" s="119"/>
      <c r="B286" s="89"/>
      <c r="C286" s="89"/>
      <c r="D286" s="1">
        <v>2</v>
      </c>
      <c r="E286" s="94" t="s">
        <v>553</v>
      </c>
      <c r="F286" s="94"/>
      <c r="G286" s="94"/>
      <c r="H286" s="25">
        <v>30</v>
      </c>
      <c r="I286" s="18">
        <f aca="true" t="shared" si="7" ref="I286:I301">H286*0.7</f>
        <v>21</v>
      </c>
      <c r="J286" s="44" t="s">
        <v>554</v>
      </c>
    </row>
    <row r="287" spans="1:10" ht="15">
      <c r="A287" s="119"/>
      <c r="B287" s="89"/>
      <c r="C287" s="89"/>
      <c r="D287" s="1">
        <v>3</v>
      </c>
      <c r="E287" s="94" t="s">
        <v>70</v>
      </c>
      <c r="F287" s="94" t="s">
        <v>555</v>
      </c>
      <c r="G287" s="94"/>
      <c r="H287" s="25">
        <v>400</v>
      </c>
      <c r="I287" s="18">
        <f t="shared" si="7"/>
        <v>280</v>
      </c>
      <c r="J287" s="44" t="s">
        <v>48</v>
      </c>
    </row>
    <row r="288" spans="1:10" ht="15">
      <c r="A288" s="119"/>
      <c r="B288" s="89"/>
      <c r="C288" s="89"/>
      <c r="D288" s="1">
        <v>4</v>
      </c>
      <c r="E288" s="94"/>
      <c r="F288" s="94" t="s">
        <v>556</v>
      </c>
      <c r="G288" s="94"/>
      <c r="H288" s="25">
        <v>110</v>
      </c>
      <c r="I288" s="18">
        <f t="shared" si="7"/>
        <v>77</v>
      </c>
      <c r="J288" s="44" t="s">
        <v>48</v>
      </c>
    </row>
    <row r="289" spans="1:10" ht="15">
      <c r="A289" s="119"/>
      <c r="B289" s="89"/>
      <c r="C289" s="89"/>
      <c r="D289" s="1">
        <v>5</v>
      </c>
      <c r="E289" s="94" t="s">
        <v>71</v>
      </c>
      <c r="F289" s="94"/>
      <c r="G289" s="94"/>
      <c r="H289" s="25">
        <v>270</v>
      </c>
      <c r="I289" s="18">
        <f t="shared" si="7"/>
        <v>189</v>
      </c>
      <c r="J289" s="44" t="s">
        <v>48</v>
      </c>
    </row>
    <row r="290" spans="1:10" ht="15">
      <c r="A290" s="119"/>
      <c r="B290" s="89"/>
      <c r="C290" s="89"/>
      <c r="D290" s="1">
        <v>6</v>
      </c>
      <c r="E290" s="97" t="s">
        <v>557</v>
      </c>
      <c r="F290" s="98"/>
      <c r="G290" s="99"/>
      <c r="H290" s="25">
        <v>400</v>
      </c>
      <c r="I290" s="18">
        <f t="shared" si="7"/>
        <v>280</v>
      </c>
      <c r="J290" s="44" t="s">
        <v>48</v>
      </c>
    </row>
    <row r="291" spans="1:10" ht="15">
      <c r="A291" s="119"/>
      <c r="B291" s="89"/>
      <c r="C291" s="90"/>
      <c r="D291" s="1">
        <v>7</v>
      </c>
      <c r="E291" s="97" t="s">
        <v>558</v>
      </c>
      <c r="F291" s="98"/>
      <c r="G291" s="99"/>
      <c r="H291" s="25">
        <v>215</v>
      </c>
      <c r="I291" s="18">
        <f t="shared" si="7"/>
        <v>150.5</v>
      </c>
      <c r="J291" s="44" t="s">
        <v>48</v>
      </c>
    </row>
    <row r="292" spans="1:10" ht="13.5" customHeight="1" thickBot="1">
      <c r="A292" s="120"/>
      <c r="B292" s="121"/>
      <c r="C292" s="101" t="s">
        <v>331</v>
      </c>
      <c r="D292" s="101"/>
      <c r="E292" s="101"/>
      <c r="F292" s="101"/>
      <c r="G292" s="101"/>
      <c r="H292" s="25">
        <f>SUM(H273:H289)</f>
        <v>1021</v>
      </c>
      <c r="I292" s="18">
        <f t="shared" si="7"/>
        <v>714.6999999999999</v>
      </c>
      <c r="J292" s="44"/>
    </row>
    <row r="293" spans="1:10" ht="21">
      <c r="A293" s="118">
        <v>8</v>
      </c>
      <c r="B293" s="88" t="s">
        <v>559</v>
      </c>
      <c r="C293" s="88" t="s">
        <v>559</v>
      </c>
      <c r="D293" s="2">
        <v>1</v>
      </c>
      <c r="E293" s="126" t="s">
        <v>72</v>
      </c>
      <c r="F293" s="126"/>
      <c r="G293" s="126"/>
      <c r="H293" s="25">
        <f>40*16</f>
        <v>640</v>
      </c>
      <c r="I293" s="18">
        <f t="shared" si="7"/>
        <v>448</v>
      </c>
      <c r="J293" s="44" t="s">
        <v>560</v>
      </c>
    </row>
    <row r="294" spans="1:10" ht="15">
      <c r="A294" s="119"/>
      <c r="B294" s="89"/>
      <c r="C294" s="89"/>
      <c r="D294" s="1">
        <v>2</v>
      </c>
      <c r="E294" s="94" t="s">
        <v>561</v>
      </c>
      <c r="F294" s="94"/>
      <c r="G294" s="94"/>
      <c r="H294" s="25">
        <v>197</v>
      </c>
      <c r="I294" s="18">
        <f t="shared" si="7"/>
        <v>137.89999999999998</v>
      </c>
      <c r="J294" s="44" t="s">
        <v>562</v>
      </c>
    </row>
    <row r="295" spans="1:10" ht="15">
      <c r="A295" s="119"/>
      <c r="B295" s="89"/>
      <c r="C295" s="89"/>
      <c r="D295" s="1">
        <v>3</v>
      </c>
      <c r="E295" s="94" t="s">
        <v>73</v>
      </c>
      <c r="F295" s="94"/>
      <c r="G295" s="94"/>
      <c r="H295" s="25">
        <v>15</v>
      </c>
      <c r="I295" s="18">
        <f t="shared" si="7"/>
        <v>10.5</v>
      </c>
      <c r="J295" s="59" t="s">
        <v>563</v>
      </c>
    </row>
    <row r="296" spans="1:10" ht="15">
      <c r="A296" s="119"/>
      <c r="B296" s="89"/>
      <c r="C296" s="89"/>
      <c r="D296" s="1">
        <v>4</v>
      </c>
      <c r="E296" s="94" t="s">
        <v>564</v>
      </c>
      <c r="F296" s="94"/>
      <c r="G296" s="94"/>
      <c r="H296" s="25">
        <v>50</v>
      </c>
      <c r="I296" s="18">
        <f t="shared" si="7"/>
        <v>35</v>
      </c>
      <c r="J296" s="44" t="s">
        <v>565</v>
      </c>
    </row>
    <row r="297" spans="1:10" ht="15">
      <c r="A297" s="119"/>
      <c r="B297" s="89"/>
      <c r="C297" s="89"/>
      <c r="D297" s="1">
        <v>5</v>
      </c>
      <c r="E297" s="94" t="s">
        <v>74</v>
      </c>
      <c r="F297" s="94"/>
      <c r="G297" s="94"/>
      <c r="H297" s="25">
        <v>200</v>
      </c>
      <c r="I297" s="18">
        <f t="shared" si="7"/>
        <v>140</v>
      </c>
      <c r="J297" s="44" t="s">
        <v>566</v>
      </c>
    </row>
    <row r="298" spans="1:10" ht="15">
      <c r="A298" s="119"/>
      <c r="B298" s="89"/>
      <c r="C298" s="89"/>
      <c r="D298" s="1">
        <v>6</v>
      </c>
      <c r="E298" s="94" t="s">
        <v>75</v>
      </c>
      <c r="F298" s="94"/>
      <c r="G298" s="94"/>
      <c r="H298" s="25">
        <v>20</v>
      </c>
      <c r="I298" s="18">
        <f t="shared" si="7"/>
        <v>14</v>
      </c>
      <c r="J298" s="44" t="s">
        <v>567</v>
      </c>
    </row>
    <row r="299" spans="1:10" ht="15">
      <c r="A299" s="119"/>
      <c r="B299" s="89"/>
      <c r="C299" s="89"/>
      <c r="D299" s="1">
        <v>7</v>
      </c>
      <c r="E299" s="94" t="s">
        <v>568</v>
      </c>
      <c r="F299" s="94"/>
      <c r="G299" s="94"/>
      <c r="H299" s="25">
        <v>24</v>
      </c>
      <c r="I299" s="18">
        <f t="shared" si="7"/>
        <v>16.799999999999997</v>
      </c>
      <c r="J299" s="44" t="s">
        <v>569</v>
      </c>
    </row>
    <row r="300" spans="1:10" ht="15">
      <c r="A300" s="119"/>
      <c r="B300" s="89"/>
      <c r="C300" s="89"/>
      <c r="D300" s="1">
        <v>8</v>
      </c>
      <c r="E300" s="94" t="s">
        <v>570</v>
      </c>
      <c r="F300" s="94"/>
      <c r="G300" s="94"/>
      <c r="H300" s="25">
        <v>24</v>
      </c>
      <c r="I300" s="18">
        <f t="shared" si="7"/>
        <v>16.799999999999997</v>
      </c>
      <c r="J300" s="44" t="s">
        <v>571</v>
      </c>
    </row>
    <row r="301" spans="1:10" ht="21">
      <c r="A301" s="119"/>
      <c r="B301" s="89"/>
      <c r="C301" s="89"/>
      <c r="D301" s="1">
        <v>9</v>
      </c>
      <c r="E301" s="94" t="s">
        <v>76</v>
      </c>
      <c r="F301" s="94"/>
      <c r="G301" s="94"/>
      <c r="H301" s="25">
        <f>2*20</f>
        <v>40</v>
      </c>
      <c r="I301" s="18">
        <f t="shared" si="7"/>
        <v>28</v>
      </c>
      <c r="J301" s="44" t="s">
        <v>572</v>
      </c>
    </row>
    <row r="302" spans="1:10" ht="15">
      <c r="A302" s="119"/>
      <c r="B302" s="89"/>
      <c r="C302" s="89"/>
      <c r="D302" s="5">
        <v>10</v>
      </c>
      <c r="E302" s="102" t="s">
        <v>573</v>
      </c>
      <c r="F302" s="102"/>
      <c r="G302" s="102"/>
      <c r="H302" s="25">
        <v>4</v>
      </c>
      <c r="I302" s="18">
        <f>H302*0.7</f>
        <v>2.8</v>
      </c>
      <c r="J302" s="44" t="s">
        <v>574</v>
      </c>
    </row>
    <row r="303" spans="1:10" ht="15">
      <c r="A303" s="119"/>
      <c r="B303" s="89"/>
      <c r="C303" s="89"/>
      <c r="D303" s="1">
        <v>11</v>
      </c>
      <c r="E303" s="97" t="s">
        <v>575</v>
      </c>
      <c r="F303" s="98"/>
      <c r="G303" s="99"/>
      <c r="H303" s="25">
        <v>148</v>
      </c>
      <c r="I303" s="18">
        <f>H303*0.7</f>
        <v>103.6</v>
      </c>
      <c r="J303" s="60" t="s">
        <v>576</v>
      </c>
    </row>
    <row r="304" spans="1:10" ht="15">
      <c r="A304" s="119"/>
      <c r="B304" s="89"/>
      <c r="C304" s="89"/>
      <c r="D304" s="1">
        <v>12</v>
      </c>
      <c r="E304" s="97" t="s">
        <v>577</v>
      </c>
      <c r="F304" s="98"/>
      <c r="G304" s="99"/>
      <c r="H304" s="25">
        <v>58.62</v>
      </c>
      <c r="I304" s="18">
        <f>H304*0.7</f>
        <v>41.034</v>
      </c>
      <c r="J304" s="44" t="s">
        <v>578</v>
      </c>
    </row>
    <row r="305" spans="1:10" ht="15">
      <c r="A305" s="119"/>
      <c r="B305" s="89"/>
      <c r="C305" s="89"/>
      <c r="D305" s="1">
        <v>13</v>
      </c>
      <c r="E305" s="97" t="s">
        <v>579</v>
      </c>
      <c r="F305" s="98"/>
      <c r="G305" s="99"/>
      <c r="H305" s="25">
        <v>406.37</v>
      </c>
      <c r="I305" s="18">
        <f aca="true" t="shared" si="8" ref="I305:I310">H305*0.7</f>
        <v>284.459</v>
      </c>
      <c r="J305" s="44" t="s">
        <v>580</v>
      </c>
    </row>
    <row r="306" spans="1:10" ht="15">
      <c r="A306" s="119"/>
      <c r="B306" s="89"/>
      <c r="C306" s="89"/>
      <c r="D306" s="1">
        <v>14</v>
      </c>
      <c r="E306" s="97" t="s">
        <v>581</v>
      </c>
      <c r="F306" s="98"/>
      <c r="G306" s="99"/>
      <c r="H306" s="25">
        <v>57</v>
      </c>
      <c r="I306" s="18">
        <f t="shared" si="8"/>
        <v>39.9</v>
      </c>
      <c r="J306" s="44" t="s">
        <v>512</v>
      </c>
    </row>
    <row r="307" spans="1:10" ht="15">
      <c r="A307" s="119"/>
      <c r="B307" s="89"/>
      <c r="C307" s="89"/>
      <c r="D307" s="1">
        <v>15</v>
      </c>
      <c r="E307" s="97" t="s">
        <v>582</v>
      </c>
      <c r="F307" s="98"/>
      <c r="G307" s="99"/>
      <c r="H307" s="25">
        <v>57</v>
      </c>
      <c r="I307" s="18">
        <f t="shared" si="8"/>
        <v>39.9</v>
      </c>
      <c r="J307" s="44" t="s">
        <v>512</v>
      </c>
    </row>
    <row r="308" spans="1:10" ht="15">
      <c r="A308" s="119"/>
      <c r="B308" s="89"/>
      <c r="C308" s="89"/>
      <c r="D308" s="5">
        <v>16</v>
      </c>
      <c r="E308" s="97" t="s">
        <v>583</v>
      </c>
      <c r="F308" s="98"/>
      <c r="G308" s="99"/>
      <c r="H308" s="25">
        <v>57</v>
      </c>
      <c r="I308" s="18">
        <f t="shared" si="8"/>
        <v>39.9</v>
      </c>
      <c r="J308" s="44" t="s">
        <v>512</v>
      </c>
    </row>
    <row r="309" spans="1:10" ht="15">
      <c r="A309" s="119"/>
      <c r="B309" s="89"/>
      <c r="C309" s="89"/>
      <c r="D309" s="1">
        <v>17</v>
      </c>
      <c r="E309" s="97" t="s">
        <v>584</v>
      </c>
      <c r="F309" s="98"/>
      <c r="G309" s="99"/>
      <c r="H309" s="25">
        <v>587</v>
      </c>
      <c r="I309" s="18">
        <f t="shared" si="8"/>
        <v>410.9</v>
      </c>
      <c r="J309" s="44" t="s">
        <v>585</v>
      </c>
    </row>
    <row r="310" spans="1:10" ht="15">
      <c r="A310" s="119"/>
      <c r="B310" s="89"/>
      <c r="C310" s="89"/>
      <c r="D310" s="1">
        <v>18</v>
      </c>
      <c r="E310" s="97" t="s">
        <v>586</v>
      </c>
      <c r="F310" s="98"/>
      <c r="G310" s="99"/>
      <c r="H310" s="25">
        <v>20</v>
      </c>
      <c r="I310" s="18">
        <f t="shared" si="8"/>
        <v>14</v>
      </c>
      <c r="J310" s="44" t="s">
        <v>587</v>
      </c>
    </row>
    <row r="311" spans="1:10" ht="15">
      <c r="A311" s="119"/>
      <c r="B311" s="89"/>
      <c r="C311" s="90"/>
      <c r="D311" s="1">
        <v>19</v>
      </c>
      <c r="E311" s="97" t="s">
        <v>441</v>
      </c>
      <c r="F311" s="98"/>
      <c r="G311" s="99"/>
      <c r="H311" s="25">
        <v>28</v>
      </c>
      <c r="I311" s="18">
        <f>H311*0.7</f>
        <v>19.599999999999998</v>
      </c>
      <c r="J311" s="44" t="s">
        <v>371</v>
      </c>
    </row>
    <row r="312" spans="1:10" ht="0.75" customHeight="1" thickBot="1">
      <c r="A312" s="120"/>
      <c r="B312" s="121"/>
      <c r="C312" s="101" t="s">
        <v>438</v>
      </c>
      <c r="D312" s="101"/>
      <c r="E312" s="101"/>
      <c r="F312" s="101"/>
      <c r="G312" s="101"/>
      <c r="H312" s="25">
        <f>SUM(H293:H302)</f>
        <v>1214</v>
      </c>
      <c r="I312" s="18">
        <f>H312*0.7</f>
        <v>849.8</v>
      </c>
      <c r="J312" s="59"/>
    </row>
    <row r="313" spans="1:10" ht="15.75" customHeight="1">
      <c r="A313" s="118">
        <v>9</v>
      </c>
      <c r="B313" s="88" t="s">
        <v>588</v>
      </c>
      <c r="C313" s="88" t="s">
        <v>589</v>
      </c>
      <c r="D313" s="2">
        <v>1</v>
      </c>
      <c r="E313" s="126" t="s">
        <v>590</v>
      </c>
      <c r="F313" s="126"/>
      <c r="G313" s="126"/>
      <c r="H313" s="25">
        <v>75</v>
      </c>
      <c r="I313" s="18">
        <f>H313*0.7</f>
        <v>52.5</v>
      </c>
      <c r="J313" s="59" t="s">
        <v>591</v>
      </c>
    </row>
    <row r="314" spans="1:10" ht="15">
      <c r="A314" s="119"/>
      <c r="B314" s="89"/>
      <c r="C314" s="89"/>
      <c r="D314" s="1">
        <v>2</v>
      </c>
      <c r="E314" s="94" t="s">
        <v>592</v>
      </c>
      <c r="F314" s="94"/>
      <c r="G314" s="94"/>
      <c r="H314" s="25">
        <v>45</v>
      </c>
      <c r="I314" s="18">
        <f>H314*0.7</f>
        <v>31.499999999999996</v>
      </c>
      <c r="J314" s="59" t="s">
        <v>593</v>
      </c>
    </row>
    <row r="315" spans="1:10" ht="15">
      <c r="A315" s="119"/>
      <c r="B315" s="89"/>
      <c r="C315" s="89"/>
      <c r="D315" s="1">
        <v>3</v>
      </c>
      <c r="E315" s="94" t="s">
        <v>594</v>
      </c>
      <c r="F315" s="94" t="s">
        <v>77</v>
      </c>
      <c r="G315" s="94"/>
      <c r="H315" s="122">
        <v>80</v>
      </c>
      <c r="I315" s="103">
        <f>H315*0.7</f>
        <v>56</v>
      </c>
      <c r="J315" s="105" t="s">
        <v>595</v>
      </c>
    </row>
    <row r="316" spans="1:10" ht="15">
      <c r="A316" s="119"/>
      <c r="B316" s="89"/>
      <c r="C316" s="89"/>
      <c r="D316" s="1">
        <v>4</v>
      </c>
      <c r="E316" s="94"/>
      <c r="F316" s="94" t="s">
        <v>78</v>
      </c>
      <c r="G316" s="94"/>
      <c r="H316" s="122"/>
      <c r="I316" s="104"/>
      <c r="J316" s="106"/>
    </row>
    <row r="317" spans="1:10" ht="15">
      <c r="A317" s="119"/>
      <c r="B317" s="89"/>
      <c r="C317" s="89"/>
      <c r="D317" s="1">
        <v>5</v>
      </c>
      <c r="E317" s="94" t="s">
        <v>356</v>
      </c>
      <c r="F317" s="94"/>
      <c r="G317" s="94"/>
      <c r="H317" s="25">
        <v>50</v>
      </c>
      <c r="I317" s="18">
        <f aca="true" t="shared" si="9" ref="I317:I326">H317*0.7</f>
        <v>35</v>
      </c>
      <c r="J317" s="61" t="s">
        <v>81</v>
      </c>
    </row>
    <row r="318" spans="1:10" ht="15">
      <c r="A318" s="119"/>
      <c r="B318" s="89"/>
      <c r="C318" s="89"/>
      <c r="D318" s="1">
        <v>6</v>
      </c>
      <c r="E318" s="102" t="s">
        <v>82</v>
      </c>
      <c r="F318" s="94" t="s">
        <v>77</v>
      </c>
      <c r="G318" s="94"/>
      <c r="H318" s="25">
        <v>200</v>
      </c>
      <c r="I318" s="16">
        <f t="shared" si="9"/>
        <v>140</v>
      </c>
      <c r="J318" s="107" t="s">
        <v>83</v>
      </c>
    </row>
    <row r="319" spans="1:10" ht="15">
      <c r="A319" s="119"/>
      <c r="B319" s="89"/>
      <c r="C319" s="89"/>
      <c r="D319" s="1">
        <v>7</v>
      </c>
      <c r="E319" s="125"/>
      <c r="F319" s="94" t="s">
        <v>78</v>
      </c>
      <c r="G319" s="94"/>
      <c r="H319" s="25">
        <v>200</v>
      </c>
      <c r="I319" s="16">
        <f t="shared" si="9"/>
        <v>140</v>
      </c>
      <c r="J319" s="107"/>
    </row>
    <row r="320" spans="1:10" ht="15">
      <c r="A320" s="119"/>
      <c r="B320" s="89"/>
      <c r="C320" s="89"/>
      <c r="D320" s="1">
        <v>8</v>
      </c>
      <c r="E320" s="102" t="s">
        <v>84</v>
      </c>
      <c r="F320" s="102"/>
      <c r="G320" s="102"/>
      <c r="H320" s="25">
        <v>200</v>
      </c>
      <c r="I320" s="18">
        <f t="shared" si="9"/>
        <v>140</v>
      </c>
      <c r="J320" s="59" t="s">
        <v>85</v>
      </c>
    </row>
    <row r="321" spans="1:10" ht="15">
      <c r="A321" s="119"/>
      <c r="B321" s="89"/>
      <c r="C321" s="89"/>
      <c r="D321" s="1">
        <v>9</v>
      </c>
      <c r="E321" s="97" t="s">
        <v>86</v>
      </c>
      <c r="F321" s="98"/>
      <c r="G321" s="99"/>
      <c r="H321" s="25">
        <v>75</v>
      </c>
      <c r="I321" s="18">
        <f t="shared" si="9"/>
        <v>52.5</v>
      </c>
      <c r="J321" s="44" t="s">
        <v>87</v>
      </c>
    </row>
    <row r="322" spans="1:10" ht="15">
      <c r="A322" s="119"/>
      <c r="B322" s="89"/>
      <c r="C322" s="89"/>
      <c r="D322" s="1">
        <v>10</v>
      </c>
      <c r="E322" s="97" t="s">
        <v>88</v>
      </c>
      <c r="F322" s="98"/>
      <c r="G322" s="99"/>
      <c r="H322" s="25">
        <v>144</v>
      </c>
      <c r="I322" s="18">
        <f t="shared" si="9"/>
        <v>100.8</v>
      </c>
      <c r="J322" s="44" t="s">
        <v>89</v>
      </c>
    </row>
    <row r="323" spans="1:10" ht="15">
      <c r="A323" s="119"/>
      <c r="B323" s="89"/>
      <c r="C323" s="89"/>
      <c r="D323" s="1">
        <v>11</v>
      </c>
      <c r="E323" s="97" t="s">
        <v>90</v>
      </c>
      <c r="F323" s="98"/>
      <c r="G323" s="99"/>
      <c r="H323" s="25">
        <v>105</v>
      </c>
      <c r="I323" s="18">
        <f t="shared" si="9"/>
        <v>73.5</v>
      </c>
      <c r="J323" s="44" t="s">
        <v>91</v>
      </c>
    </row>
    <row r="324" spans="1:10" ht="15">
      <c r="A324" s="119"/>
      <c r="B324" s="89"/>
      <c r="C324" s="89"/>
      <c r="D324" s="1">
        <v>12</v>
      </c>
      <c r="E324" s="97" t="s">
        <v>92</v>
      </c>
      <c r="F324" s="98"/>
      <c r="G324" s="99"/>
      <c r="H324" s="25">
        <v>148</v>
      </c>
      <c r="I324" s="18">
        <f t="shared" si="9"/>
        <v>103.6</v>
      </c>
      <c r="J324" s="60" t="s">
        <v>93</v>
      </c>
    </row>
    <row r="325" spans="1:10" ht="21.75" customHeight="1">
      <c r="A325" s="119"/>
      <c r="B325" s="89"/>
      <c r="C325" s="90"/>
      <c r="D325" s="1">
        <v>13</v>
      </c>
      <c r="E325" s="97" t="s">
        <v>94</v>
      </c>
      <c r="F325" s="98"/>
      <c r="G325" s="99"/>
      <c r="H325" s="25">
        <v>28</v>
      </c>
      <c r="I325" s="18">
        <f t="shared" si="9"/>
        <v>19.599999999999998</v>
      </c>
      <c r="J325" s="44" t="s">
        <v>451</v>
      </c>
    </row>
    <row r="326" spans="1:10" ht="2.25" customHeight="1" thickBot="1">
      <c r="A326" s="120"/>
      <c r="B326" s="121"/>
      <c r="C326" s="101" t="s">
        <v>331</v>
      </c>
      <c r="D326" s="101"/>
      <c r="E326" s="101"/>
      <c r="F326" s="101"/>
      <c r="G326" s="101"/>
      <c r="H326" s="25">
        <f>SUM(H313:H320)</f>
        <v>850</v>
      </c>
      <c r="I326" s="18">
        <f t="shared" si="9"/>
        <v>595</v>
      </c>
      <c r="J326" s="59"/>
    </row>
    <row r="327" spans="1:10" ht="14.25" customHeight="1">
      <c r="A327" s="112">
        <v>10</v>
      </c>
      <c r="B327" s="115"/>
      <c r="C327" s="101" t="s">
        <v>95</v>
      </c>
      <c r="D327" s="7">
        <v>1</v>
      </c>
      <c r="E327" s="100" t="s">
        <v>96</v>
      </c>
      <c r="F327" s="100"/>
      <c r="G327" s="100"/>
      <c r="H327" s="31">
        <v>98.5</v>
      </c>
      <c r="I327" s="18">
        <f aca="true" t="shared" si="10" ref="I327:I358">H327*0.7</f>
        <v>68.94999999999999</v>
      </c>
      <c r="J327" s="44" t="s">
        <v>97</v>
      </c>
    </row>
    <row r="328" spans="1:10" ht="15.75" customHeight="1">
      <c r="A328" s="113"/>
      <c r="B328" s="116"/>
      <c r="C328" s="101"/>
      <c r="D328" s="7">
        <v>2</v>
      </c>
      <c r="F328" s="15" t="s">
        <v>98</v>
      </c>
      <c r="H328" s="25">
        <v>66.63</v>
      </c>
      <c r="I328" s="18">
        <f>H328*0.7</f>
        <v>46.64099999999999</v>
      </c>
      <c r="J328" s="44" t="s">
        <v>440</v>
      </c>
    </row>
    <row r="329" spans="1:10" ht="0.75" customHeight="1">
      <c r="A329" s="114"/>
      <c r="B329" s="117"/>
      <c r="C329" s="109"/>
      <c r="D329" s="110"/>
      <c r="E329" s="110"/>
      <c r="F329" s="110"/>
      <c r="G329" s="111"/>
      <c r="H329" s="31">
        <f>SUM(H327:H328)</f>
        <v>165.13</v>
      </c>
      <c r="I329" s="18">
        <f t="shared" si="10"/>
        <v>115.591</v>
      </c>
      <c r="J329" s="44"/>
    </row>
    <row r="330" spans="1:10" ht="15">
      <c r="A330" s="112">
        <v>11</v>
      </c>
      <c r="B330" s="115"/>
      <c r="C330" s="101" t="s">
        <v>99</v>
      </c>
      <c r="D330" s="7">
        <v>1</v>
      </c>
      <c r="E330" s="100" t="s">
        <v>100</v>
      </c>
      <c r="F330" s="100"/>
      <c r="G330" s="100"/>
      <c r="H330" s="41">
        <v>50</v>
      </c>
      <c r="I330" s="18">
        <f t="shared" si="10"/>
        <v>35</v>
      </c>
      <c r="J330" s="44" t="s">
        <v>565</v>
      </c>
    </row>
    <row r="331" spans="1:10" ht="14.25" customHeight="1">
      <c r="A331" s="113"/>
      <c r="B331" s="116"/>
      <c r="C331" s="101"/>
      <c r="D331" s="7">
        <v>2</v>
      </c>
      <c r="E331" s="100" t="s">
        <v>101</v>
      </c>
      <c r="F331" s="100"/>
      <c r="G331" s="100"/>
      <c r="H331" s="25">
        <v>66.63</v>
      </c>
      <c r="I331" s="18">
        <f t="shared" si="10"/>
        <v>46.64099999999999</v>
      </c>
      <c r="J331" s="44" t="s">
        <v>440</v>
      </c>
    </row>
    <row r="332" spans="1:10" ht="14.25" customHeight="1">
      <c r="A332" s="113"/>
      <c r="B332" s="116"/>
      <c r="C332" s="101"/>
      <c r="D332" s="7">
        <v>3</v>
      </c>
      <c r="E332" s="100" t="s">
        <v>102</v>
      </c>
      <c r="F332" s="100"/>
      <c r="G332" s="100"/>
      <c r="H332" s="25">
        <v>65.89</v>
      </c>
      <c r="I332" s="18">
        <f t="shared" si="10"/>
        <v>46.123</v>
      </c>
      <c r="J332" s="44" t="s">
        <v>440</v>
      </c>
    </row>
    <row r="333" spans="1:10" ht="14.25" customHeight="1">
      <c r="A333" s="113"/>
      <c r="B333" s="116"/>
      <c r="C333" s="101"/>
      <c r="D333" s="7">
        <v>4</v>
      </c>
      <c r="E333" s="100" t="s">
        <v>103</v>
      </c>
      <c r="F333" s="100" t="s">
        <v>104</v>
      </c>
      <c r="G333" s="100"/>
      <c r="H333" s="108">
        <v>860</v>
      </c>
      <c r="I333" s="95">
        <f t="shared" si="10"/>
        <v>602</v>
      </c>
      <c r="J333" s="96" t="s">
        <v>303</v>
      </c>
    </row>
    <row r="334" spans="1:10" ht="14.25" customHeight="1">
      <c r="A334" s="113"/>
      <c r="B334" s="116"/>
      <c r="C334" s="101"/>
      <c r="D334" s="7">
        <v>5</v>
      </c>
      <c r="E334" s="100"/>
      <c r="F334" s="100" t="s">
        <v>105</v>
      </c>
      <c r="G334" s="100"/>
      <c r="H334" s="108"/>
      <c r="I334" s="95"/>
      <c r="J334" s="96"/>
    </row>
    <row r="335" spans="1:10" ht="15">
      <c r="A335" s="113"/>
      <c r="B335" s="116"/>
      <c r="C335" s="101"/>
      <c r="D335" s="7">
        <v>6</v>
      </c>
      <c r="E335" s="100"/>
      <c r="F335" s="100" t="s">
        <v>106</v>
      </c>
      <c r="G335" s="100"/>
      <c r="H335" s="108"/>
      <c r="I335" s="95"/>
      <c r="J335" s="96"/>
    </row>
    <row r="336" spans="1:10" ht="15">
      <c r="A336" s="113"/>
      <c r="B336" s="116"/>
      <c r="C336" s="101"/>
      <c r="D336" s="7">
        <v>7</v>
      </c>
      <c r="E336" s="100"/>
      <c r="F336" s="100" t="s">
        <v>308</v>
      </c>
      <c r="G336" s="100"/>
      <c r="H336" s="108"/>
      <c r="I336" s="95"/>
      <c r="J336" s="96"/>
    </row>
    <row r="337" spans="1:10" ht="15">
      <c r="A337" s="113"/>
      <c r="B337" s="116"/>
      <c r="C337" s="101"/>
      <c r="D337" s="7">
        <v>8</v>
      </c>
      <c r="E337" s="100" t="s">
        <v>107</v>
      </c>
      <c r="F337" s="100"/>
      <c r="G337" s="100"/>
      <c r="H337" s="31">
        <v>28</v>
      </c>
      <c r="I337" s="18">
        <f t="shared" si="10"/>
        <v>19.599999999999998</v>
      </c>
      <c r="J337" s="44" t="s">
        <v>371</v>
      </c>
    </row>
    <row r="338" spans="1:10" ht="1.5" customHeight="1">
      <c r="A338" s="114"/>
      <c r="B338" s="117"/>
      <c r="C338" s="101" t="s">
        <v>438</v>
      </c>
      <c r="D338" s="101"/>
      <c r="E338" s="101"/>
      <c r="F338" s="101"/>
      <c r="G338" s="101"/>
      <c r="H338" s="31">
        <f>SUM(H330:H337)</f>
        <v>1070.52</v>
      </c>
      <c r="I338" s="18">
        <f t="shared" si="10"/>
        <v>749.3639999999999</v>
      </c>
      <c r="J338" s="44"/>
    </row>
    <row r="339" spans="1:10" ht="15">
      <c r="A339" s="112">
        <v>12</v>
      </c>
      <c r="B339" s="115"/>
      <c r="C339" s="101" t="s">
        <v>108</v>
      </c>
      <c r="D339" s="7">
        <v>1</v>
      </c>
      <c r="E339" s="100" t="s">
        <v>109</v>
      </c>
      <c r="F339" s="100"/>
      <c r="G339" s="100"/>
      <c r="H339" s="25">
        <v>50</v>
      </c>
      <c r="I339" s="18">
        <f t="shared" si="10"/>
        <v>35</v>
      </c>
      <c r="J339" s="44" t="s">
        <v>565</v>
      </c>
    </row>
    <row r="340" spans="1:10" ht="15">
      <c r="A340" s="113"/>
      <c r="B340" s="116"/>
      <c r="C340" s="101"/>
      <c r="D340" s="7">
        <v>2</v>
      </c>
      <c r="E340" s="100" t="s">
        <v>110</v>
      </c>
      <c r="F340" s="100"/>
      <c r="G340" s="100"/>
      <c r="H340" s="25">
        <v>150</v>
      </c>
      <c r="I340" s="18">
        <f t="shared" si="10"/>
        <v>105</v>
      </c>
      <c r="J340" s="44" t="s">
        <v>443</v>
      </c>
    </row>
    <row r="341" spans="1:10" ht="15">
      <c r="A341" s="113"/>
      <c r="B341" s="116"/>
      <c r="C341" s="101"/>
      <c r="D341" s="7">
        <v>3</v>
      </c>
      <c r="E341" s="100" t="s">
        <v>111</v>
      </c>
      <c r="F341" s="100"/>
      <c r="G341" s="100"/>
      <c r="H341" s="25">
        <v>200</v>
      </c>
      <c r="I341" s="18">
        <f t="shared" si="10"/>
        <v>140</v>
      </c>
      <c r="J341" s="44" t="s">
        <v>112</v>
      </c>
    </row>
    <row r="342" spans="1:10" ht="21" customHeight="1">
      <c r="A342" s="113"/>
      <c r="B342" s="116"/>
      <c r="C342" s="101"/>
      <c r="D342" s="7">
        <v>4</v>
      </c>
      <c r="E342" s="100" t="s">
        <v>113</v>
      </c>
      <c r="F342" s="100"/>
      <c r="G342" s="100"/>
      <c r="H342" s="30">
        <v>45</v>
      </c>
      <c r="I342" s="18">
        <f t="shared" si="10"/>
        <v>31.499999999999996</v>
      </c>
      <c r="J342" s="44" t="s">
        <v>114</v>
      </c>
    </row>
    <row r="343" spans="1:10" ht="15" customHeight="1">
      <c r="A343" s="113"/>
      <c r="B343" s="116"/>
      <c r="C343" s="101"/>
      <c r="D343" s="7">
        <v>5</v>
      </c>
      <c r="E343" s="100" t="s">
        <v>115</v>
      </c>
      <c r="F343" s="100"/>
      <c r="G343" s="100"/>
      <c r="H343" s="25">
        <v>45</v>
      </c>
      <c r="I343" s="18">
        <f t="shared" si="10"/>
        <v>31.499999999999996</v>
      </c>
      <c r="J343" s="59" t="s">
        <v>116</v>
      </c>
    </row>
    <row r="344" spans="1:10" ht="2.25" customHeight="1">
      <c r="A344" s="114"/>
      <c r="B344" s="117"/>
      <c r="C344" s="101" t="s">
        <v>331</v>
      </c>
      <c r="D344" s="101"/>
      <c r="E344" s="101"/>
      <c r="F344" s="101"/>
      <c r="G344" s="101"/>
      <c r="H344" s="31">
        <f>SUM(H339:H343)</f>
        <v>490</v>
      </c>
      <c r="I344" s="18">
        <f t="shared" si="10"/>
        <v>343</v>
      </c>
      <c r="J344" s="44"/>
    </row>
    <row r="345" spans="1:10" ht="15">
      <c r="A345" s="112">
        <v>13</v>
      </c>
      <c r="B345" s="115"/>
      <c r="C345" s="101" t="s">
        <v>117</v>
      </c>
      <c r="D345" s="7">
        <v>1</v>
      </c>
      <c r="E345" s="100" t="s">
        <v>118</v>
      </c>
      <c r="F345" s="100"/>
      <c r="G345" s="100"/>
      <c r="H345" s="25">
        <v>50</v>
      </c>
      <c r="I345" s="18">
        <f t="shared" si="10"/>
        <v>35</v>
      </c>
      <c r="J345" s="44" t="s">
        <v>119</v>
      </c>
    </row>
    <row r="346" spans="1:10" ht="15">
      <c r="A346" s="113"/>
      <c r="B346" s="116"/>
      <c r="C346" s="101"/>
      <c r="D346" s="7">
        <v>2</v>
      </c>
      <c r="E346" s="100" t="s">
        <v>120</v>
      </c>
      <c r="F346" s="100"/>
      <c r="G346" s="100"/>
      <c r="H346" s="30">
        <v>45</v>
      </c>
      <c r="I346" s="18">
        <f t="shared" si="10"/>
        <v>31.499999999999996</v>
      </c>
      <c r="J346" s="44" t="s">
        <v>121</v>
      </c>
    </row>
    <row r="347" spans="1:10" ht="15">
      <c r="A347" s="113"/>
      <c r="B347" s="116"/>
      <c r="C347" s="101"/>
      <c r="D347" s="7">
        <v>3</v>
      </c>
      <c r="E347" s="100" t="s">
        <v>122</v>
      </c>
      <c r="F347" s="100"/>
      <c r="G347" s="100"/>
      <c r="H347" s="25">
        <v>75</v>
      </c>
      <c r="I347" s="18">
        <f t="shared" si="10"/>
        <v>52.5</v>
      </c>
      <c r="J347" s="44" t="s">
        <v>123</v>
      </c>
    </row>
    <row r="348" spans="1:10" ht="22.5" customHeight="1">
      <c r="A348" s="113"/>
      <c r="B348" s="116"/>
      <c r="C348" s="101"/>
      <c r="D348" s="7">
        <v>4</v>
      </c>
      <c r="E348" s="100" t="s">
        <v>124</v>
      </c>
      <c r="F348" s="100"/>
      <c r="G348" s="100"/>
      <c r="H348" s="25">
        <v>118</v>
      </c>
      <c r="I348" s="18">
        <f t="shared" si="10"/>
        <v>82.6</v>
      </c>
      <c r="J348" s="44" t="s">
        <v>125</v>
      </c>
    </row>
    <row r="349" spans="1:10" ht="15.75" customHeight="1">
      <c r="A349" s="113"/>
      <c r="B349" s="116"/>
      <c r="C349" s="101"/>
      <c r="D349" s="7">
        <v>5</v>
      </c>
      <c r="E349" s="100" t="s">
        <v>126</v>
      </c>
      <c r="F349" s="100"/>
      <c r="G349" s="100"/>
      <c r="H349" s="25">
        <v>118</v>
      </c>
      <c r="I349" s="18">
        <f t="shared" si="10"/>
        <v>82.6</v>
      </c>
      <c r="J349" s="44" t="s">
        <v>125</v>
      </c>
    </row>
    <row r="350" spans="1:10" ht="22.5" customHeight="1">
      <c r="A350" s="113"/>
      <c r="B350" s="116"/>
      <c r="C350" s="101"/>
      <c r="D350" s="7">
        <v>6</v>
      </c>
      <c r="E350" s="100" t="s">
        <v>127</v>
      </c>
      <c r="F350" s="100"/>
      <c r="G350" s="100"/>
      <c r="H350" s="25">
        <v>200</v>
      </c>
      <c r="I350" s="18">
        <f t="shared" si="10"/>
        <v>140</v>
      </c>
      <c r="J350" s="44" t="s">
        <v>128</v>
      </c>
    </row>
    <row r="351" spans="1:10" ht="15.75" customHeight="1">
      <c r="A351" s="113"/>
      <c r="B351" s="116"/>
      <c r="C351" s="101"/>
      <c r="D351" s="7">
        <v>7</v>
      </c>
      <c r="E351" s="100" t="s">
        <v>129</v>
      </c>
      <c r="F351" s="100"/>
      <c r="G351" s="100" t="s">
        <v>130</v>
      </c>
      <c r="H351" s="25">
        <v>200</v>
      </c>
      <c r="I351" s="18">
        <f aca="true" t="shared" si="11" ref="I351:I356">H351*0.7</f>
        <v>140</v>
      </c>
      <c r="J351" s="44" t="s">
        <v>131</v>
      </c>
    </row>
    <row r="352" spans="1:10" ht="15">
      <c r="A352" s="113"/>
      <c r="B352" s="116"/>
      <c r="C352" s="101"/>
      <c r="D352" s="7">
        <v>8</v>
      </c>
      <c r="E352" s="83" t="s">
        <v>132</v>
      </c>
      <c r="F352" s="186"/>
      <c r="G352" s="85"/>
      <c r="H352" s="25">
        <v>200</v>
      </c>
      <c r="I352" s="18">
        <f t="shared" si="11"/>
        <v>140</v>
      </c>
      <c r="J352" s="44" t="s">
        <v>133</v>
      </c>
    </row>
    <row r="353" spans="1:10" ht="15">
      <c r="A353" s="113"/>
      <c r="B353" s="116"/>
      <c r="C353" s="101"/>
      <c r="D353" s="7">
        <v>9</v>
      </c>
      <c r="E353" s="62"/>
      <c r="F353" s="64" t="s">
        <v>134</v>
      </c>
      <c r="G353" s="63"/>
      <c r="H353" s="25">
        <v>154.66</v>
      </c>
      <c r="I353" s="18">
        <f t="shared" si="11"/>
        <v>108.26199999999999</v>
      </c>
      <c r="J353" s="44" t="s">
        <v>135</v>
      </c>
    </row>
    <row r="354" spans="1:10" ht="15">
      <c r="A354" s="113"/>
      <c r="B354" s="116"/>
      <c r="C354" s="101"/>
      <c r="D354" s="7">
        <v>10</v>
      </c>
      <c r="E354" s="62"/>
      <c r="F354" s="64" t="s">
        <v>136</v>
      </c>
      <c r="G354" s="63"/>
      <c r="H354" s="25">
        <v>77.33</v>
      </c>
      <c r="I354" s="18">
        <f t="shared" si="11"/>
        <v>54.13099999999999</v>
      </c>
      <c r="J354" s="59" t="s">
        <v>137</v>
      </c>
    </row>
    <row r="355" spans="1:10" ht="15">
      <c r="A355" s="113"/>
      <c r="B355" s="116"/>
      <c r="C355" s="101"/>
      <c r="D355" s="7">
        <v>11</v>
      </c>
      <c r="E355" s="62"/>
      <c r="F355" s="64" t="s">
        <v>138</v>
      </c>
      <c r="G355" s="63"/>
      <c r="H355" s="25">
        <v>158</v>
      </c>
      <c r="I355" s="18">
        <f t="shared" si="11"/>
        <v>110.6</v>
      </c>
      <c r="J355" s="44" t="s">
        <v>139</v>
      </c>
    </row>
    <row r="356" spans="1:10" ht="21.75" customHeight="1">
      <c r="A356" s="113"/>
      <c r="B356" s="116"/>
      <c r="C356" s="101"/>
      <c r="D356" s="7">
        <v>12</v>
      </c>
      <c r="E356" s="62"/>
      <c r="F356" s="64" t="s">
        <v>140</v>
      </c>
      <c r="G356" s="63"/>
      <c r="H356" s="25">
        <v>144</v>
      </c>
      <c r="I356" s="18">
        <f t="shared" si="11"/>
        <v>100.8</v>
      </c>
      <c r="J356" s="59" t="s">
        <v>89</v>
      </c>
    </row>
    <row r="357" spans="1:10" ht="23.25" customHeight="1">
      <c r="A357" s="113"/>
      <c r="B357" s="116"/>
      <c r="C357" s="101"/>
      <c r="D357" s="7">
        <v>13</v>
      </c>
      <c r="E357" s="62"/>
      <c r="F357" s="64" t="s">
        <v>94</v>
      </c>
      <c r="G357" s="63"/>
      <c r="H357" s="31">
        <v>28</v>
      </c>
      <c r="I357" s="18">
        <f t="shared" si="10"/>
        <v>19.599999999999998</v>
      </c>
      <c r="J357" s="44" t="s">
        <v>451</v>
      </c>
    </row>
    <row r="358" spans="1:10" ht="0.75" customHeight="1">
      <c r="A358" s="114"/>
      <c r="B358" s="117"/>
      <c r="C358" s="101" t="s">
        <v>331</v>
      </c>
      <c r="D358" s="101"/>
      <c r="E358" s="101"/>
      <c r="F358" s="101"/>
      <c r="G358" s="101"/>
      <c r="H358" s="25">
        <f>SUM(H345:H357)</f>
        <v>1567.99</v>
      </c>
      <c r="I358" s="18">
        <f t="shared" si="10"/>
        <v>1097.5929999999998</v>
      </c>
      <c r="J358" s="44"/>
    </row>
    <row r="359" spans="1:10" ht="15">
      <c r="A359" s="112">
        <v>14</v>
      </c>
      <c r="B359" s="115"/>
      <c r="C359" s="101" t="s">
        <v>141</v>
      </c>
      <c r="D359" s="7">
        <v>1</v>
      </c>
      <c r="E359" s="100" t="s">
        <v>142</v>
      </c>
      <c r="F359" s="100"/>
      <c r="G359" s="100"/>
      <c r="H359" s="25">
        <v>50</v>
      </c>
      <c r="I359" s="22">
        <f>H359*0.7</f>
        <v>35</v>
      </c>
      <c r="J359" s="44" t="s">
        <v>143</v>
      </c>
    </row>
    <row r="360" spans="1:10" ht="15">
      <c r="A360" s="113"/>
      <c r="B360" s="116"/>
      <c r="C360" s="101"/>
      <c r="D360" s="7">
        <v>2</v>
      </c>
      <c r="E360" s="83" t="s">
        <v>144</v>
      </c>
      <c r="F360" s="84"/>
      <c r="G360" s="85"/>
      <c r="H360" s="25">
        <v>20</v>
      </c>
      <c r="I360" s="22">
        <f>H360*0.7</f>
        <v>14</v>
      </c>
      <c r="J360" s="44" t="s">
        <v>145</v>
      </c>
    </row>
    <row r="361" spans="1:10" ht="15.75" customHeight="1">
      <c r="A361" s="113"/>
      <c r="B361" s="116"/>
      <c r="C361" s="101"/>
      <c r="D361" s="7">
        <v>3</v>
      </c>
      <c r="E361" s="100" t="s">
        <v>146</v>
      </c>
      <c r="F361" s="100"/>
      <c r="G361" s="100"/>
      <c r="H361" s="25">
        <v>20</v>
      </c>
      <c r="I361" s="22">
        <f aca="true" t="shared" si="12" ref="I361:I423">H361*0.7</f>
        <v>14</v>
      </c>
      <c r="J361" s="44" t="s">
        <v>147</v>
      </c>
    </row>
    <row r="362" spans="1:10" ht="15">
      <c r="A362" s="113"/>
      <c r="B362" s="116"/>
      <c r="C362" s="101"/>
      <c r="D362" s="7">
        <v>4</v>
      </c>
      <c r="E362" s="83" t="s">
        <v>148</v>
      </c>
      <c r="F362" s="84"/>
      <c r="G362" s="85"/>
      <c r="H362" s="25">
        <v>1100</v>
      </c>
      <c r="I362" s="22">
        <f t="shared" si="12"/>
        <v>770</v>
      </c>
      <c r="J362" s="44" t="s">
        <v>149</v>
      </c>
    </row>
    <row r="363" spans="1:10" ht="22.5" customHeight="1">
      <c r="A363" s="113"/>
      <c r="B363" s="116"/>
      <c r="C363" s="101"/>
      <c r="D363" s="7">
        <v>5</v>
      </c>
      <c r="E363" s="100" t="s">
        <v>150</v>
      </c>
      <c r="F363" s="100"/>
      <c r="G363" s="100"/>
      <c r="H363" s="25">
        <v>40</v>
      </c>
      <c r="I363" s="22">
        <f t="shared" si="12"/>
        <v>28</v>
      </c>
      <c r="J363" s="44" t="s">
        <v>147</v>
      </c>
    </row>
    <row r="364" spans="1:10" ht="15">
      <c r="A364" s="113"/>
      <c r="B364" s="116"/>
      <c r="C364" s="101"/>
      <c r="D364" s="7">
        <v>6</v>
      </c>
      <c r="E364" s="8"/>
      <c r="F364" s="8" t="s">
        <v>151</v>
      </c>
      <c r="G364" s="8"/>
      <c r="H364" s="25">
        <v>40</v>
      </c>
      <c r="I364" s="22">
        <f t="shared" si="12"/>
        <v>28</v>
      </c>
      <c r="J364" s="44" t="s">
        <v>147</v>
      </c>
    </row>
    <row r="365" spans="1:10" ht="15">
      <c r="A365" s="113"/>
      <c r="B365" s="116"/>
      <c r="C365" s="101"/>
      <c r="D365" s="7">
        <v>7</v>
      </c>
      <c r="E365" s="83" t="s">
        <v>152</v>
      </c>
      <c r="F365" s="178"/>
      <c r="G365" s="179"/>
      <c r="H365" s="25">
        <v>25</v>
      </c>
      <c r="I365" s="22">
        <f t="shared" si="12"/>
        <v>17.5</v>
      </c>
      <c r="J365" s="44" t="s">
        <v>147</v>
      </c>
    </row>
    <row r="366" spans="1:10" ht="15">
      <c r="A366" s="113"/>
      <c r="B366" s="116"/>
      <c r="C366" s="101"/>
      <c r="D366" s="7">
        <v>8</v>
      </c>
      <c r="E366" s="8"/>
      <c r="F366" s="8" t="s">
        <v>153</v>
      </c>
      <c r="G366" s="8"/>
      <c r="H366" s="25">
        <v>40</v>
      </c>
      <c r="I366" s="22">
        <f t="shared" si="12"/>
        <v>28</v>
      </c>
      <c r="J366" s="44" t="s">
        <v>154</v>
      </c>
    </row>
    <row r="367" spans="1:10" ht="14.25" customHeight="1">
      <c r="A367" s="113"/>
      <c r="B367" s="116"/>
      <c r="C367" s="101"/>
      <c r="D367" s="7">
        <v>9</v>
      </c>
      <c r="E367" s="8"/>
      <c r="F367" s="8" t="s">
        <v>220</v>
      </c>
      <c r="G367" s="8"/>
      <c r="H367" s="25">
        <v>40</v>
      </c>
      <c r="I367" s="22">
        <f t="shared" si="12"/>
        <v>28</v>
      </c>
      <c r="J367" s="44" t="s">
        <v>154</v>
      </c>
    </row>
    <row r="368" spans="1:10" ht="14.25" customHeight="1">
      <c r="A368" s="113"/>
      <c r="B368" s="116"/>
      <c r="C368" s="101"/>
      <c r="D368" s="7">
        <v>10</v>
      </c>
      <c r="E368" s="8"/>
      <c r="F368" s="8" t="s">
        <v>158</v>
      </c>
      <c r="G368" s="8"/>
      <c r="H368" s="25">
        <v>40</v>
      </c>
      <c r="I368" s="22">
        <f t="shared" si="12"/>
        <v>28</v>
      </c>
      <c r="J368" s="44" t="s">
        <v>154</v>
      </c>
    </row>
    <row r="369" spans="1:10" ht="14.25" customHeight="1">
      <c r="A369" s="113"/>
      <c r="B369" s="116"/>
      <c r="C369" s="101"/>
      <c r="D369" s="7">
        <v>11</v>
      </c>
      <c r="E369" s="8"/>
      <c r="F369" s="8" t="s">
        <v>221</v>
      </c>
      <c r="G369" s="8"/>
      <c r="H369" s="25">
        <v>25</v>
      </c>
      <c r="I369" s="22">
        <f t="shared" si="12"/>
        <v>17.5</v>
      </c>
      <c r="J369" s="44" t="s">
        <v>147</v>
      </c>
    </row>
    <row r="370" spans="1:10" ht="14.25" customHeight="1">
      <c r="A370" s="113"/>
      <c r="B370" s="116"/>
      <c r="C370" s="101"/>
      <c r="D370" s="7">
        <v>12</v>
      </c>
      <c r="E370" s="8"/>
      <c r="F370" s="8" t="s">
        <v>222</v>
      </c>
      <c r="G370" s="8"/>
      <c r="H370" s="25">
        <v>40</v>
      </c>
      <c r="I370" s="22">
        <f t="shared" si="12"/>
        <v>28</v>
      </c>
      <c r="J370" s="44" t="s">
        <v>147</v>
      </c>
    </row>
    <row r="371" spans="1:10" ht="14.25" customHeight="1">
      <c r="A371" s="113"/>
      <c r="B371" s="116"/>
      <c r="C371" s="101"/>
      <c r="D371" s="7">
        <v>13</v>
      </c>
      <c r="E371" s="8"/>
      <c r="F371" s="8" t="s">
        <v>223</v>
      </c>
      <c r="G371" s="8"/>
      <c r="H371" s="25">
        <v>20</v>
      </c>
      <c r="I371" s="22">
        <f t="shared" si="12"/>
        <v>14</v>
      </c>
      <c r="J371" s="44" t="s">
        <v>147</v>
      </c>
    </row>
    <row r="372" spans="1:10" ht="14.25" customHeight="1">
      <c r="A372" s="113"/>
      <c r="B372" s="116"/>
      <c r="C372" s="101"/>
      <c r="D372" s="7">
        <v>14</v>
      </c>
      <c r="E372" s="8"/>
      <c r="F372" s="8" t="s">
        <v>224</v>
      </c>
      <c r="G372" s="8"/>
      <c r="H372" s="25">
        <v>20</v>
      </c>
      <c r="I372" s="22">
        <f t="shared" si="12"/>
        <v>14</v>
      </c>
      <c r="J372" s="44" t="s">
        <v>147</v>
      </c>
    </row>
    <row r="373" spans="1:10" ht="15">
      <c r="A373" s="113"/>
      <c r="B373" s="116"/>
      <c r="C373" s="101"/>
      <c r="D373" s="7">
        <v>15</v>
      </c>
      <c r="E373" s="8"/>
      <c r="F373" s="8" t="s">
        <v>225</v>
      </c>
      <c r="G373" s="8"/>
      <c r="H373" s="25">
        <v>20</v>
      </c>
      <c r="I373" s="22">
        <f t="shared" si="12"/>
        <v>14</v>
      </c>
      <c r="J373" s="44" t="s">
        <v>147</v>
      </c>
    </row>
    <row r="374" spans="1:10" ht="14.25" customHeight="1">
      <c r="A374" s="113"/>
      <c r="B374" s="116"/>
      <c r="C374" s="101"/>
      <c r="D374" s="7">
        <v>16</v>
      </c>
      <c r="E374" s="8"/>
      <c r="F374" s="8" t="s">
        <v>226</v>
      </c>
      <c r="G374" s="8"/>
      <c r="H374" s="25">
        <v>20</v>
      </c>
      <c r="I374" s="22">
        <f t="shared" si="12"/>
        <v>14</v>
      </c>
      <c r="J374" s="44" t="s">
        <v>147</v>
      </c>
    </row>
    <row r="375" spans="1:10" ht="15">
      <c r="A375" s="113"/>
      <c r="B375" s="116"/>
      <c r="C375" s="101"/>
      <c r="D375" s="7">
        <v>17</v>
      </c>
      <c r="E375" s="83" t="s">
        <v>227</v>
      </c>
      <c r="F375" s="84"/>
      <c r="G375" s="85"/>
      <c r="H375" s="25">
        <v>20</v>
      </c>
      <c r="I375" s="22">
        <f t="shared" si="12"/>
        <v>14</v>
      </c>
      <c r="J375" s="44" t="s">
        <v>147</v>
      </c>
    </row>
    <row r="376" spans="1:10" ht="15">
      <c r="A376" s="113"/>
      <c r="B376" s="116"/>
      <c r="C376" s="101"/>
      <c r="D376" s="7">
        <v>18</v>
      </c>
      <c r="E376" s="100" t="s">
        <v>228</v>
      </c>
      <c r="F376" s="100"/>
      <c r="G376" s="100"/>
      <c r="H376" s="25">
        <v>40</v>
      </c>
      <c r="I376" s="22">
        <f t="shared" si="12"/>
        <v>28</v>
      </c>
      <c r="J376" s="44" t="s">
        <v>147</v>
      </c>
    </row>
    <row r="377" spans="1:10" ht="14.25" customHeight="1">
      <c r="A377" s="113"/>
      <c r="B377" s="116"/>
      <c r="C377" s="101"/>
      <c r="D377" s="7">
        <v>19</v>
      </c>
      <c r="E377" s="100" t="s">
        <v>229</v>
      </c>
      <c r="F377" s="100"/>
      <c r="G377" s="100"/>
      <c r="H377" s="25">
        <v>40</v>
      </c>
      <c r="I377" s="22">
        <f t="shared" si="12"/>
        <v>28</v>
      </c>
      <c r="J377" s="44" t="s">
        <v>154</v>
      </c>
    </row>
    <row r="378" spans="1:10" ht="14.25" customHeight="1">
      <c r="A378" s="113"/>
      <c r="B378" s="116"/>
      <c r="C378" s="101"/>
      <c r="D378" s="7">
        <v>20</v>
      </c>
      <c r="E378" s="100" t="s">
        <v>230</v>
      </c>
      <c r="F378" s="100"/>
      <c r="G378" s="100"/>
      <c r="H378" s="25">
        <v>30</v>
      </c>
      <c r="I378" s="22">
        <f>H378*0.7</f>
        <v>21</v>
      </c>
      <c r="J378" s="44" t="s">
        <v>154</v>
      </c>
    </row>
    <row r="379" spans="1:10" ht="15.75" customHeight="1">
      <c r="A379" s="113"/>
      <c r="B379" s="116"/>
      <c r="C379" s="101"/>
      <c r="D379" s="7">
        <v>21</v>
      </c>
      <c r="E379" s="100" t="s">
        <v>231</v>
      </c>
      <c r="F379" s="100"/>
      <c r="G379" s="100"/>
      <c r="H379" s="25">
        <v>20</v>
      </c>
      <c r="I379" s="22">
        <f>H379*0.7</f>
        <v>14</v>
      </c>
      <c r="J379" s="44" t="s">
        <v>154</v>
      </c>
    </row>
    <row r="380" spans="1:10" ht="15">
      <c r="A380" s="113"/>
      <c r="B380" s="116"/>
      <c r="C380" s="101"/>
      <c r="D380" s="7">
        <v>22</v>
      </c>
      <c r="E380" s="83" t="s">
        <v>100</v>
      </c>
      <c r="F380" s="84"/>
      <c r="G380" s="85"/>
      <c r="H380" s="25">
        <v>28</v>
      </c>
      <c r="I380" s="22">
        <f>H380*0.7</f>
        <v>19.599999999999998</v>
      </c>
      <c r="J380" s="44" t="s">
        <v>154</v>
      </c>
    </row>
    <row r="381" spans="1:10" ht="15">
      <c r="A381" s="113"/>
      <c r="B381" s="116"/>
      <c r="C381" s="101"/>
      <c r="D381" s="7">
        <v>23</v>
      </c>
      <c r="E381" s="66"/>
      <c r="F381" s="67" t="s">
        <v>94</v>
      </c>
      <c r="G381" s="67"/>
      <c r="H381" s="32">
        <v>15</v>
      </c>
      <c r="I381" s="68">
        <f>H381*0.7</f>
        <v>10.5</v>
      </c>
      <c r="J381" s="44" t="s">
        <v>154</v>
      </c>
    </row>
    <row r="382" spans="1:10" ht="0.75" customHeight="1">
      <c r="A382" s="114"/>
      <c r="B382" s="117"/>
      <c r="C382" s="101" t="s">
        <v>331</v>
      </c>
      <c r="D382" s="101"/>
      <c r="E382" s="101"/>
      <c r="F382" s="101"/>
      <c r="G382" s="101"/>
      <c r="H382" s="25">
        <f>SUM(H359:H381)</f>
        <v>1753</v>
      </c>
      <c r="I382" s="22">
        <f t="shared" si="12"/>
        <v>1227.1</v>
      </c>
      <c r="J382" s="44"/>
    </row>
    <row r="383" spans="1:10" ht="15">
      <c r="A383" s="180">
        <v>15</v>
      </c>
      <c r="B383" s="181"/>
      <c r="C383" s="101" t="s">
        <v>232</v>
      </c>
      <c r="D383" s="7">
        <v>1</v>
      </c>
      <c r="E383" s="100" t="s">
        <v>233</v>
      </c>
      <c r="F383" s="100"/>
      <c r="G383" s="100"/>
      <c r="H383" s="25">
        <v>50</v>
      </c>
      <c r="I383" s="18">
        <f t="shared" si="12"/>
        <v>35</v>
      </c>
      <c r="J383" s="44" t="s">
        <v>565</v>
      </c>
    </row>
    <row r="384" spans="1:10" ht="15">
      <c r="A384" s="180"/>
      <c r="B384" s="181"/>
      <c r="C384" s="101"/>
      <c r="D384" s="7">
        <v>2</v>
      </c>
      <c r="E384" s="100" t="s">
        <v>100</v>
      </c>
      <c r="F384" s="100"/>
      <c r="G384" s="100"/>
      <c r="H384" s="25">
        <v>50</v>
      </c>
      <c r="I384" s="18">
        <f t="shared" si="12"/>
        <v>35</v>
      </c>
      <c r="J384" s="44" t="s">
        <v>565</v>
      </c>
    </row>
    <row r="385" spans="1:10" ht="15">
      <c r="A385" s="180"/>
      <c r="B385" s="181"/>
      <c r="C385" s="101"/>
      <c r="D385" s="7">
        <v>3</v>
      </c>
      <c r="E385" s="100" t="s">
        <v>234</v>
      </c>
      <c r="F385" s="100"/>
      <c r="G385" s="100"/>
      <c r="H385" s="25">
        <v>150</v>
      </c>
      <c r="I385" s="18">
        <f t="shared" si="12"/>
        <v>105</v>
      </c>
      <c r="J385" s="44" t="s">
        <v>443</v>
      </c>
    </row>
    <row r="386" spans="1:10" ht="15">
      <c r="A386" s="180"/>
      <c r="B386" s="181"/>
      <c r="C386" s="101"/>
      <c r="D386" s="7">
        <v>4</v>
      </c>
      <c r="E386" s="100" t="s">
        <v>235</v>
      </c>
      <c r="F386" s="100"/>
      <c r="G386" s="100"/>
      <c r="H386" s="25">
        <v>110</v>
      </c>
      <c r="I386" s="18">
        <f>H386*0.7</f>
        <v>77</v>
      </c>
      <c r="J386" s="44" t="s">
        <v>236</v>
      </c>
    </row>
    <row r="387" spans="1:10" ht="15">
      <c r="A387" s="180"/>
      <c r="B387" s="181"/>
      <c r="C387" s="101"/>
      <c r="D387" s="7">
        <v>5</v>
      </c>
      <c r="E387" s="100" t="s">
        <v>237</v>
      </c>
      <c r="F387" s="100"/>
      <c r="G387" s="100"/>
      <c r="H387" s="25">
        <v>311.19</v>
      </c>
      <c r="I387" s="22">
        <f t="shared" si="12"/>
        <v>217.833</v>
      </c>
      <c r="J387" s="44" t="s">
        <v>238</v>
      </c>
    </row>
    <row r="388" spans="1:10" ht="15">
      <c r="A388" s="9"/>
      <c r="B388" s="10"/>
      <c r="C388" s="101" t="s">
        <v>331</v>
      </c>
      <c r="D388" s="101"/>
      <c r="E388" s="101"/>
      <c r="F388" s="101"/>
      <c r="G388" s="101"/>
      <c r="H388" s="25">
        <f>SUM(H383:H387)</f>
        <v>671.19</v>
      </c>
      <c r="I388" s="22">
        <f t="shared" si="12"/>
        <v>469.833</v>
      </c>
      <c r="J388" s="44"/>
    </row>
    <row r="389" spans="1:10" ht="15">
      <c r="A389" s="112">
        <v>16</v>
      </c>
      <c r="B389" s="115"/>
      <c r="C389" s="101" t="s">
        <v>239</v>
      </c>
      <c r="D389" s="7">
        <v>1</v>
      </c>
      <c r="E389" s="100" t="s">
        <v>240</v>
      </c>
      <c r="F389" s="100"/>
      <c r="G389" s="100"/>
      <c r="H389" s="25">
        <v>510</v>
      </c>
      <c r="I389" s="22">
        <f t="shared" si="12"/>
        <v>357</v>
      </c>
      <c r="J389" s="44" t="s">
        <v>241</v>
      </c>
    </row>
    <row r="390" spans="1:10" ht="15">
      <c r="A390" s="113"/>
      <c r="B390" s="116"/>
      <c r="C390" s="101"/>
      <c r="D390" s="7">
        <v>2</v>
      </c>
      <c r="E390" s="100" t="s">
        <v>100</v>
      </c>
      <c r="F390" s="100"/>
      <c r="G390" s="100"/>
      <c r="H390" s="25">
        <v>46</v>
      </c>
      <c r="I390" s="22">
        <f t="shared" si="12"/>
        <v>32.199999999999996</v>
      </c>
      <c r="J390" s="44" t="s">
        <v>242</v>
      </c>
    </row>
    <row r="391" spans="1:10" ht="15">
      <c r="A391" s="113"/>
      <c r="B391" s="116"/>
      <c r="C391" s="101"/>
      <c r="D391" s="7">
        <v>3</v>
      </c>
      <c r="E391" s="83" t="s">
        <v>243</v>
      </c>
      <c r="F391" s="84"/>
      <c r="G391" s="85"/>
      <c r="H391" s="135">
        <v>50</v>
      </c>
      <c r="I391" s="135">
        <f t="shared" si="12"/>
        <v>35</v>
      </c>
      <c r="J391" s="105" t="s">
        <v>242</v>
      </c>
    </row>
    <row r="392" spans="1:10" ht="15">
      <c r="A392" s="113"/>
      <c r="B392" s="116"/>
      <c r="C392" s="101"/>
      <c r="D392" s="7">
        <v>4</v>
      </c>
      <c r="E392" s="83" t="s">
        <v>244</v>
      </c>
      <c r="F392" s="84"/>
      <c r="G392" s="85"/>
      <c r="H392" s="137"/>
      <c r="I392" s="137"/>
      <c r="J392" s="106"/>
    </row>
    <row r="393" spans="1:10" ht="15">
      <c r="A393" s="113"/>
      <c r="B393" s="116"/>
      <c r="C393" s="101"/>
      <c r="D393" s="7">
        <v>5</v>
      </c>
      <c r="E393" s="83" t="s">
        <v>245</v>
      </c>
      <c r="F393" s="84"/>
      <c r="G393" s="85"/>
      <c r="H393" s="25">
        <v>46</v>
      </c>
      <c r="I393" s="22">
        <f t="shared" si="12"/>
        <v>32.199999999999996</v>
      </c>
      <c r="J393" s="44" t="s">
        <v>246</v>
      </c>
    </row>
    <row r="394" spans="1:10" ht="15">
      <c r="A394" s="113"/>
      <c r="B394" s="116"/>
      <c r="C394" s="101"/>
      <c r="D394" s="7">
        <v>6</v>
      </c>
      <c r="E394" s="83" t="s">
        <v>247</v>
      </c>
      <c r="F394" s="84"/>
      <c r="G394" s="85"/>
      <c r="H394" s="25">
        <v>1175</v>
      </c>
      <c r="I394" s="22">
        <f t="shared" si="12"/>
        <v>822.5</v>
      </c>
      <c r="J394" s="44" t="s">
        <v>248</v>
      </c>
    </row>
    <row r="395" spans="1:10" ht="15">
      <c r="A395" s="113"/>
      <c r="B395" s="116"/>
      <c r="C395" s="101"/>
      <c r="D395" s="7">
        <v>7</v>
      </c>
      <c r="E395" s="100" t="s">
        <v>249</v>
      </c>
      <c r="F395" s="100"/>
      <c r="G395" s="100"/>
      <c r="H395" s="25">
        <v>46</v>
      </c>
      <c r="I395" s="22">
        <f t="shared" si="12"/>
        <v>32.199999999999996</v>
      </c>
      <c r="J395" s="44" t="s">
        <v>242</v>
      </c>
    </row>
    <row r="396" spans="1:10" ht="15">
      <c r="A396" s="113"/>
      <c r="B396" s="116"/>
      <c r="C396" s="101"/>
      <c r="D396" s="7">
        <v>8</v>
      </c>
      <c r="E396" s="100" t="s">
        <v>250</v>
      </c>
      <c r="F396" s="100"/>
      <c r="G396" s="100"/>
      <c r="H396" s="25">
        <v>46</v>
      </c>
      <c r="I396" s="22">
        <f t="shared" si="12"/>
        <v>32.199999999999996</v>
      </c>
      <c r="J396" s="44" t="s">
        <v>242</v>
      </c>
    </row>
    <row r="397" spans="1:10" ht="15">
      <c r="A397" s="113"/>
      <c r="B397" s="116"/>
      <c r="C397" s="101"/>
      <c r="D397" s="7">
        <v>9</v>
      </c>
      <c r="E397" s="100" t="s">
        <v>251</v>
      </c>
      <c r="F397" s="100"/>
      <c r="G397" s="8" t="s">
        <v>252</v>
      </c>
      <c r="H397" s="25">
        <v>36</v>
      </c>
      <c r="I397" s="18">
        <f t="shared" si="12"/>
        <v>25.2</v>
      </c>
      <c r="J397" s="44" t="s">
        <v>3</v>
      </c>
    </row>
    <row r="398" spans="1:10" ht="15">
      <c r="A398" s="113"/>
      <c r="B398" s="116"/>
      <c r="C398" s="101"/>
      <c r="D398" s="7">
        <v>10</v>
      </c>
      <c r="E398" s="100"/>
      <c r="F398" s="100"/>
      <c r="G398" s="8" t="s">
        <v>253</v>
      </c>
      <c r="H398" s="25">
        <v>36</v>
      </c>
      <c r="I398" s="18">
        <f t="shared" si="12"/>
        <v>25.2</v>
      </c>
      <c r="J398" s="44" t="s">
        <v>3</v>
      </c>
    </row>
    <row r="399" spans="1:10" ht="0.75" customHeight="1">
      <c r="A399" s="114"/>
      <c r="B399" s="117"/>
      <c r="C399" s="101" t="s">
        <v>331</v>
      </c>
      <c r="D399" s="101"/>
      <c r="E399" s="101"/>
      <c r="F399" s="101"/>
      <c r="G399" s="101"/>
      <c r="H399" s="25">
        <v>600</v>
      </c>
      <c r="I399" s="22">
        <f t="shared" si="12"/>
        <v>420</v>
      </c>
      <c r="J399" s="44"/>
    </row>
    <row r="400" spans="1:10" ht="15">
      <c r="A400" s="112">
        <v>17</v>
      </c>
      <c r="B400" s="115"/>
      <c r="C400" s="101" t="s">
        <v>254</v>
      </c>
      <c r="D400" s="7">
        <v>1</v>
      </c>
      <c r="E400" s="100" t="s">
        <v>100</v>
      </c>
      <c r="F400" s="100"/>
      <c r="G400" s="100"/>
      <c r="H400" s="25">
        <v>70</v>
      </c>
      <c r="I400" s="22">
        <f t="shared" si="12"/>
        <v>49</v>
      </c>
      <c r="J400" s="44" t="s">
        <v>255</v>
      </c>
    </row>
    <row r="401" spans="1:10" ht="15">
      <c r="A401" s="113"/>
      <c r="B401" s="116"/>
      <c r="C401" s="101"/>
      <c r="D401" s="7">
        <v>2</v>
      </c>
      <c r="E401" s="100" t="s">
        <v>256</v>
      </c>
      <c r="F401" s="100"/>
      <c r="G401" s="100"/>
      <c r="H401" s="25">
        <v>250</v>
      </c>
      <c r="I401" s="22">
        <f t="shared" si="12"/>
        <v>175</v>
      </c>
      <c r="J401" s="44" t="s">
        <v>257</v>
      </c>
    </row>
    <row r="402" spans="1:10" ht="15">
      <c r="A402" s="113"/>
      <c r="B402" s="116"/>
      <c r="C402" s="101"/>
      <c r="D402" s="7">
        <v>3</v>
      </c>
      <c r="E402" s="100" t="s">
        <v>258</v>
      </c>
      <c r="F402" s="100"/>
      <c r="G402" s="100"/>
      <c r="H402" s="25">
        <v>144</v>
      </c>
      <c r="I402" s="22">
        <f t="shared" si="12"/>
        <v>100.8</v>
      </c>
      <c r="J402" s="44" t="s">
        <v>89</v>
      </c>
    </row>
    <row r="403" spans="1:10" ht="15">
      <c r="A403" s="113"/>
      <c r="B403" s="116"/>
      <c r="C403" s="101"/>
      <c r="D403" s="7">
        <v>4</v>
      </c>
      <c r="E403" s="100" t="s">
        <v>259</v>
      </c>
      <c r="F403" s="100"/>
      <c r="G403" s="100"/>
      <c r="H403" s="25">
        <v>199</v>
      </c>
      <c r="I403" s="22">
        <f t="shared" si="12"/>
        <v>139.29999999999998</v>
      </c>
      <c r="J403" s="44" t="s">
        <v>260</v>
      </c>
    </row>
    <row r="404" spans="1:10" ht="15">
      <c r="A404" s="113"/>
      <c r="B404" s="116"/>
      <c r="C404" s="101"/>
      <c r="D404" s="7">
        <v>5</v>
      </c>
      <c r="E404" s="100" t="s">
        <v>261</v>
      </c>
      <c r="F404" s="100"/>
      <c r="G404" s="100"/>
      <c r="H404" s="25">
        <v>46</v>
      </c>
      <c r="I404" s="22">
        <f t="shared" si="12"/>
        <v>32.199999999999996</v>
      </c>
      <c r="J404" s="44" t="s">
        <v>262</v>
      </c>
    </row>
    <row r="405" spans="1:10" ht="15">
      <c r="A405" s="113"/>
      <c r="B405" s="116"/>
      <c r="C405" s="101"/>
      <c r="D405" s="7">
        <v>6</v>
      </c>
      <c r="E405" s="100" t="s">
        <v>94</v>
      </c>
      <c r="F405" s="100"/>
      <c r="G405" s="100"/>
      <c r="H405" s="25">
        <v>24</v>
      </c>
      <c r="I405" s="22">
        <f t="shared" si="12"/>
        <v>16.799999999999997</v>
      </c>
      <c r="J405" s="44" t="s">
        <v>260</v>
      </c>
    </row>
    <row r="406" spans="1:10" ht="0.75" customHeight="1">
      <c r="A406" s="114"/>
      <c r="B406" s="117"/>
      <c r="C406" s="101" t="s">
        <v>331</v>
      </c>
      <c r="D406" s="101"/>
      <c r="E406" s="101"/>
      <c r="F406" s="101"/>
      <c r="G406" s="101"/>
      <c r="H406" s="25">
        <f>SUM(H400:H405)</f>
        <v>733</v>
      </c>
      <c r="I406" s="22">
        <f t="shared" si="12"/>
        <v>513.1</v>
      </c>
      <c r="J406" s="44"/>
    </row>
    <row r="407" spans="1:10" ht="15">
      <c r="A407" s="112">
        <v>18</v>
      </c>
      <c r="B407" s="115"/>
      <c r="C407" s="101" t="s">
        <v>263</v>
      </c>
      <c r="D407" s="7">
        <v>1</v>
      </c>
      <c r="E407" s="100" t="s">
        <v>264</v>
      </c>
      <c r="F407" s="100"/>
      <c r="G407" s="100"/>
      <c r="H407" s="25">
        <v>19.78</v>
      </c>
      <c r="I407" s="22">
        <f t="shared" si="12"/>
        <v>13.846</v>
      </c>
      <c r="J407" s="44" t="s">
        <v>265</v>
      </c>
    </row>
    <row r="408" spans="1:10" ht="15">
      <c r="A408" s="113"/>
      <c r="B408" s="116"/>
      <c r="C408" s="101"/>
      <c r="D408" s="7">
        <v>2</v>
      </c>
      <c r="E408" s="83" t="s">
        <v>266</v>
      </c>
      <c r="F408" s="84"/>
      <c r="G408" s="85"/>
      <c r="H408" s="25">
        <v>40.56</v>
      </c>
      <c r="I408" s="22">
        <f t="shared" si="12"/>
        <v>28.392</v>
      </c>
      <c r="J408" s="44" t="s">
        <v>267</v>
      </c>
    </row>
    <row r="409" spans="1:10" ht="15">
      <c r="A409" s="113"/>
      <c r="B409" s="116"/>
      <c r="C409" s="101"/>
      <c r="D409" s="7">
        <v>3</v>
      </c>
      <c r="E409" s="100" t="s">
        <v>268</v>
      </c>
      <c r="F409" s="100"/>
      <c r="G409" s="100"/>
      <c r="H409" s="25">
        <v>19.78</v>
      </c>
      <c r="I409" s="22">
        <f t="shared" si="12"/>
        <v>13.846</v>
      </c>
      <c r="J409" s="44" t="s">
        <v>265</v>
      </c>
    </row>
    <row r="410" spans="1:10" ht="15">
      <c r="A410" s="113"/>
      <c r="B410" s="116"/>
      <c r="C410" s="101"/>
      <c r="D410" s="7">
        <v>4</v>
      </c>
      <c r="E410" s="83" t="s">
        <v>269</v>
      </c>
      <c r="F410" s="84"/>
      <c r="G410" s="85"/>
      <c r="H410" s="25">
        <v>36</v>
      </c>
      <c r="I410" s="18">
        <f t="shared" si="12"/>
        <v>25.2</v>
      </c>
      <c r="J410" s="44" t="s">
        <v>3</v>
      </c>
    </row>
    <row r="411" spans="1:10" ht="15">
      <c r="A411" s="113"/>
      <c r="B411" s="116"/>
      <c r="C411" s="101"/>
      <c r="D411" s="7">
        <v>5</v>
      </c>
      <c r="E411" s="100" t="s">
        <v>270</v>
      </c>
      <c r="F411" s="100"/>
      <c r="G411" s="100"/>
      <c r="H411" s="25">
        <v>35.18</v>
      </c>
      <c r="I411" s="22">
        <f t="shared" si="12"/>
        <v>24.625999999999998</v>
      </c>
      <c r="J411" s="44" t="s">
        <v>265</v>
      </c>
    </row>
    <row r="412" spans="1:10" ht="15">
      <c r="A412" s="113"/>
      <c r="B412" s="116"/>
      <c r="C412" s="101"/>
      <c r="D412" s="7">
        <v>6</v>
      </c>
      <c r="E412" s="100" t="s">
        <v>271</v>
      </c>
      <c r="F412" s="100"/>
      <c r="G412" s="100"/>
      <c r="H412" s="25">
        <v>168.88</v>
      </c>
      <c r="I412" s="22">
        <f t="shared" si="12"/>
        <v>118.216</v>
      </c>
      <c r="J412" s="44" t="s">
        <v>265</v>
      </c>
    </row>
    <row r="413" spans="1:10" ht="15">
      <c r="A413" s="113"/>
      <c r="B413" s="116"/>
      <c r="C413" s="101"/>
      <c r="D413" s="7">
        <v>7</v>
      </c>
      <c r="E413" s="83" t="s">
        <v>272</v>
      </c>
      <c r="F413" s="84"/>
      <c r="G413" s="85"/>
      <c r="H413" s="25">
        <v>19.78</v>
      </c>
      <c r="I413" s="22">
        <f t="shared" si="12"/>
        <v>13.846</v>
      </c>
      <c r="J413" s="44" t="s">
        <v>267</v>
      </c>
    </row>
    <row r="414" spans="1:10" ht="15">
      <c r="A414" s="113"/>
      <c r="B414" s="116"/>
      <c r="C414" s="101"/>
      <c r="D414" s="7">
        <v>8</v>
      </c>
      <c r="E414" s="83" t="s">
        <v>273</v>
      </c>
      <c r="F414" s="84"/>
      <c r="G414" s="85"/>
      <c r="H414" s="25">
        <v>254.51</v>
      </c>
      <c r="I414" s="22">
        <f t="shared" si="12"/>
        <v>178.15699999999998</v>
      </c>
      <c r="J414" s="44" t="s">
        <v>267</v>
      </c>
    </row>
    <row r="415" spans="1:10" ht="15">
      <c r="A415" s="113"/>
      <c r="B415" s="116"/>
      <c r="C415" s="101"/>
      <c r="D415" s="7">
        <v>9</v>
      </c>
      <c r="E415" s="62"/>
      <c r="F415" s="65" t="s">
        <v>274</v>
      </c>
      <c r="G415" s="63"/>
      <c r="H415" s="25">
        <v>1200.19</v>
      </c>
      <c r="I415" s="22">
        <f t="shared" si="12"/>
        <v>840.133</v>
      </c>
      <c r="J415" s="44" t="s">
        <v>267</v>
      </c>
    </row>
    <row r="416" spans="1:10" ht="15">
      <c r="A416" s="113"/>
      <c r="B416" s="116"/>
      <c r="C416" s="101"/>
      <c r="D416" s="7">
        <v>10</v>
      </c>
      <c r="E416" s="62"/>
      <c r="F416" s="65" t="s">
        <v>159</v>
      </c>
      <c r="G416" s="63"/>
      <c r="H416" s="25">
        <v>254.51</v>
      </c>
      <c r="I416" s="22">
        <f t="shared" si="12"/>
        <v>178.15699999999998</v>
      </c>
      <c r="J416" s="44" t="s">
        <v>267</v>
      </c>
    </row>
    <row r="417" spans="1:10" ht="15">
      <c r="A417" s="113"/>
      <c r="B417" s="116"/>
      <c r="C417" s="101"/>
      <c r="D417" s="7">
        <v>11</v>
      </c>
      <c r="E417" s="100" t="s">
        <v>275</v>
      </c>
      <c r="F417" s="100"/>
      <c r="G417" s="100"/>
      <c r="H417" s="25">
        <v>366.91</v>
      </c>
      <c r="I417" s="22">
        <f>H417*0.7</f>
        <v>256.837</v>
      </c>
      <c r="J417" s="44" t="s">
        <v>267</v>
      </c>
    </row>
    <row r="418" spans="1:10" ht="15">
      <c r="A418" s="113"/>
      <c r="B418" s="116"/>
      <c r="C418" s="101"/>
      <c r="D418" s="7">
        <v>12</v>
      </c>
      <c r="E418" s="62"/>
      <c r="F418" s="65" t="s">
        <v>276</v>
      </c>
      <c r="G418" s="63"/>
      <c r="H418" s="25">
        <v>19.78</v>
      </c>
      <c r="I418" s="22">
        <f>H418*0.7</f>
        <v>13.846</v>
      </c>
      <c r="J418" s="44" t="s">
        <v>267</v>
      </c>
    </row>
    <row r="419" spans="1:16" s="69" customFormat="1" ht="15">
      <c r="A419" s="113"/>
      <c r="B419" s="116"/>
      <c r="C419" s="101"/>
      <c r="D419" s="7">
        <v>13</v>
      </c>
      <c r="E419" s="86" t="s">
        <v>277</v>
      </c>
      <c r="F419" s="185"/>
      <c r="G419" s="185"/>
      <c r="H419" s="32">
        <v>19.78</v>
      </c>
      <c r="I419" s="68">
        <f>H419*0.7</f>
        <v>13.846</v>
      </c>
      <c r="J419" s="44" t="s">
        <v>267</v>
      </c>
      <c r="K419" s="72"/>
      <c r="L419" s="72"/>
      <c r="M419" s="72"/>
      <c r="N419" s="72"/>
      <c r="O419" s="72"/>
      <c r="P419" s="72"/>
    </row>
    <row r="420" spans="1:16" s="69" customFormat="1" ht="0.75" customHeight="1" thickBot="1">
      <c r="A420" s="113"/>
      <c r="B420" s="116"/>
      <c r="C420" s="139" t="s">
        <v>438</v>
      </c>
      <c r="D420" s="139"/>
      <c r="E420" s="139"/>
      <c r="F420" s="139"/>
      <c r="G420" s="139"/>
      <c r="H420" s="28">
        <f>SUM(H407:H419)</f>
        <v>2455.6400000000003</v>
      </c>
      <c r="I420" s="33">
        <f t="shared" si="12"/>
        <v>1718.948</v>
      </c>
      <c r="J420" s="51"/>
      <c r="K420" s="72"/>
      <c r="L420" s="72"/>
      <c r="M420" s="72"/>
      <c r="N420" s="72"/>
      <c r="O420" s="72"/>
      <c r="P420" s="72"/>
    </row>
    <row r="421" spans="1:16" s="69" customFormat="1" ht="15">
      <c r="A421" s="182">
        <v>19</v>
      </c>
      <c r="B421" s="183"/>
      <c r="C421" s="176" t="s">
        <v>278</v>
      </c>
      <c r="D421" s="34">
        <v>1</v>
      </c>
      <c r="E421" s="184" t="s">
        <v>46</v>
      </c>
      <c r="F421" s="184"/>
      <c r="G421" s="184"/>
      <c r="H421" s="35">
        <v>275</v>
      </c>
      <c r="I421" s="36">
        <f t="shared" si="12"/>
        <v>192.5</v>
      </c>
      <c r="J421" s="43" t="s">
        <v>279</v>
      </c>
      <c r="K421" s="72"/>
      <c r="L421" s="72"/>
      <c r="M421" s="72"/>
      <c r="N421" s="72"/>
      <c r="O421" s="72"/>
      <c r="P421" s="72"/>
    </row>
    <row r="422" spans="1:16" s="69" customFormat="1" ht="15">
      <c r="A422" s="180"/>
      <c r="B422" s="181"/>
      <c r="C422" s="101"/>
      <c r="D422" s="7">
        <v>2</v>
      </c>
      <c r="E422" s="100" t="s">
        <v>280</v>
      </c>
      <c r="F422" s="100"/>
      <c r="G422" s="100"/>
      <c r="H422" s="25">
        <v>95</v>
      </c>
      <c r="I422" s="22">
        <f t="shared" si="12"/>
        <v>66.5</v>
      </c>
      <c r="J422" s="44" t="s">
        <v>0</v>
      </c>
      <c r="K422" s="72"/>
      <c r="L422" s="72"/>
      <c r="M422" s="72"/>
      <c r="N422" s="72"/>
      <c r="O422" s="72"/>
      <c r="P422" s="72"/>
    </row>
    <row r="423" spans="1:16" s="69" customFormat="1" ht="15">
      <c r="A423" s="180"/>
      <c r="B423" s="181"/>
      <c r="C423" s="101"/>
      <c r="D423" s="7">
        <v>3</v>
      </c>
      <c r="E423" s="83" t="s">
        <v>281</v>
      </c>
      <c r="F423" s="84"/>
      <c r="G423" s="85"/>
      <c r="H423" s="45">
        <v>110</v>
      </c>
      <c r="I423" s="18">
        <f t="shared" si="12"/>
        <v>77</v>
      </c>
      <c r="J423" s="44" t="s">
        <v>282</v>
      </c>
      <c r="K423" s="72"/>
      <c r="L423" s="72"/>
      <c r="M423" s="72"/>
      <c r="N423" s="72"/>
      <c r="O423" s="72"/>
      <c r="P423" s="72"/>
    </row>
    <row r="424" spans="1:16" s="69" customFormat="1" ht="15">
      <c r="A424" s="180"/>
      <c r="B424" s="181"/>
      <c r="C424" s="101"/>
      <c r="D424" s="7">
        <v>4</v>
      </c>
      <c r="E424" s="83" t="s">
        <v>283</v>
      </c>
      <c r="F424" s="84"/>
      <c r="G424" s="85"/>
      <c r="H424" s="25"/>
      <c r="I424" s="22"/>
      <c r="J424" s="70" t="s">
        <v>284</v>
      </c>
      <c r="K424" s="72"/>
      <c r="L424" s="72"/>
      <c r="M424" s="72"/>
      <c r="N424" s="72"/>
      <c r="O424" s="72"/>
      <c r="P424" s="72"/>
    </row>
    <row r="425" spans="1:16" s="69" customFormat="1" ht="15">
      <c r="A425" s="180"/>
      <c r="B425" s="181"/>
      <c r="C425" s="101"/>
      <c r="D425" s="7">
        <v>5</v>
      </c>
      <c r="E425" s="100" t="s">
        <v>80</v>
      </c>
      <c r="F425" s="100"/>
      <c r="G425" s="100"/>
      <c r="H425" s="25">
        <v>152</v>
      </c>
      <c r="I425" s="22">
        <f aca="true" t="shared" si="13" ref="I425:I430">H425*0.7</f>
        <v>106.39999999999999</v>
      </c>
      <c r="J425" s="44" t="s">
        <v>285</v>
      </c>
      <c r="K425" s="72"/>
      <c r="L425" s="72"/>
      <c r="M425" s="72"/>
      <c r="N425" s="72"/>
      <c r="O425" s="72"/>
      <c r="P425" s="72"/>
    </row>
    <row r="426" spans="1:16" s="69" customFormat="1" ht="15">
      <c r="A426" s="180"/>
      <c r="B426" s="181"/>
      <c r="C426" s="101"/>
      <c r="D426" s="7">
        <v>6</v>
      </c>
      <c r="E426" s="100" t="s">
        <v>286</v>
      </c>
      <c r="F426" s="100"/>
      <c r="G426" s="100"/>
      <c r="H426" s="45">
        <v>305</v>
      </c>
      <c r="I426" s="22">
        <f t="shared" si="13"/>
        <v>213.5</v>
      </c>
      <c r="J426" s="44" t="s">
        <v>615</v>
      </c>
      <c r="K426" s="72"/>
      <c r="L426" s="72"/>
      <c r="M426" s="72"/>
      <c r="N426" s="72"/>
      <c r="O426" s="72"/>
      <c r="P426" s="72"/>
    </row>
    <row r="427" spans="1:16" s="69" customFormat="1" ht="15">
      <c r="A427" s="180"/>
      <c r="B427" s="181"/>
      <c r="C427" s="101"/>
      <c r="D427" s="7">
        <v>7</v>
      </c>
      <c r="E427" s="100" t="s">
        <v>287</v>
      </c>
      <c r="F427" s="100"/>
      <c r="G427" s="100"/>
      <c r="H427" s="25">
        <v>100</v>
      </c>
      <c r="I427" s="22">
        <f t="shared" si="13"/>
        <v>70</v>
      </c>
      <c r="J427" s="44" t="s">
        <v>288</v>
      </c>
      <c r="K427" s="72"/>
      <c r="L427" s="72"/>
      <c r="M427" s="72"/>
      <c r="N427" s="72"/>
      <c r="O427" s="72"/>
      <c r="P427" s="72"/>
    </row>
    <row r="428" spans="1:16" s="69" customFormat="1" ht="15">
      <c r="A428" s="180"/>
      <c r="B428" s="181"/>
      <c r="C428" s="101"/>
      <c r="D428" s="7">
        <v>8</v>
      </c>
      <c r="E428" s="100" t="s">
        <v>289</v>
      </c>
      <c r="F428" s="100"/>
      <c r="G428" s="100"/>
      <c r="H428" s="25">
        <v>33</v>
      </c>
      <c r="I428" s="22">
        <f t="shared" si="13"/>
        <v>23.099999999999998</v>
      </c>
      <c r="J428" s="44" t="s">
        <v>290</v>
      </c>
      <c r="K428" s="72"/>
      <c r="L428" s="72"/>
      <c r="M428" s="72"/>
      <c r="N428" s="72"/>
      <c r="O428" s="72"/>
      <c r="P428" s="72"/>
    </row>
    <row r="429" spans="1:16" s="69" customFormat="1" ht="15">
      <c r="A429" s="180"/>
      <c r="B429" s="181"/>
      <c r="C429" s="101"/>
      <c r="D429" s="7">
        <v>9</v>
      </c>
      <c r="E429" s="100" t="s">
        <v>291</v>
      </c>
      <c r="F429" s="100"/>
      <c r="G429" s="100"/>
      <c r="H429" s="25">
        <v>33</v>
      </c>
      <c r="I429" s="22">
        <f t="shared" si="13"/>
        <v>23.099999999999998</v>
      </c>
      <c r="J429" s="44" t="s">
        <v>290</v>
      </c>
      <c r="K429" s="72"/>
      <c r="L429" s="72"/>
      <c r="M429" s="72"/>
      <c r="N429" s="72"/>
      <c r="O429" s="72"/>
      <c r="P429" s="72"/>
    </row>
    <row r="430" spans="1:16" s="69" customFormat="1" ht="15">
      <c r="A430" s="180"/>
      <c r="B430" s="181"/>
      <c r="C430" s="101"/>
      <c r="D430" s="7">
        <v>10</v>
      </c>
      <c r="E430" s="100" t="s">
        <v>292</v>
      </c>
      <c r="F430" s="100"/>
      <c r="G430" s="100"/>
      <c r="H430" s="25">
        <v>90</v>
      </c>
      <c r="I430" s="22">
        <f t="shared" si="13"/>
        <v>62.99999999999999</v>
      </c>
      <c r="J430" s="44" t="s">
        <v>293</v>
      </c>
      <c r="K430" s="72"/>
      <c r="L430" s="72"/>
      <c r="M430" s="72"/>
      <c r="N430" s="72"/>
      <c r="O430" s="72"/>
      <c r="P430" s="72"/>
    </row>
    <row r="431" spans="1:16" s="69" customFormat="1" ht="15">
      <c r="A431" s="180"/>
      <c r="B431" s="181"/>
      <c r="C431" s="101"/>
      <c r="D431" s="7">
        <v>11</v>
      </c>
      <c r="E431" s="100" t="s">
        <v>294</v>
      </c>
      <c r="F431" s="100"/>
      <c r="G431" s="100"/>
      <c r="H431" s="25">
        <v>90</v>
      </c>
      <c r="I431" s="22">
        <f>H431*0.7</f>
        <v>62.99999999999999</v>
      </c>
      <c r="J431" s="44" t="s">
        <v>293</v>
      </c>
      <c r="K431" s="72"/>
      <c r="L431" s="72"/>
      <c r="M431" s="72"/>
      <c r="N431" s="72"/>
      <c r="O431" s="72"/>
      <c r="P431" s="72"/>
    </row>
    <row r="432" spans="1:16" s="69" customFormat="1" ht="15">
      <c r="A432" s="180"/>
      <c r="B432" s="181"/>
      <c r="C432" s="101"/>
      <c r="D432" s="7">
        <v>12</v>
      </c>
      <c r="E432" s="86" t="s">
        <v>295</v>
      </c>
      <c r="F432" s="185"/>
      <c r="G432" s="192"/>
      <c r="H432" s="31">
        <v>28</v>
      </c>
      <c r="I432" s="18">
        <f>H432*0.7</f>
        <v>19.599999999999998</v>
      </c>
      <c r="J432" s="44" t="s">
        <v>312</v>
      </c>
      <c r="K432" s="72"/>
      <c r="L432" s="72"/>
      <c r="M432" s="72"/>
      <c r="N432" s="72"/>
      <c r="O432" s="72"/>
      <c r="P432" s="72"/>
    </row>
    <row r="433" spans="1:16" s="69" customFormat="1" ht="15.75">
      <c r="A433" s="191">
        <v>20</v>
      </c>
      <c r="B433" s="189"/>
      <c r="C433" s="188" t="s">
        <v>596</v>
      </c>
      <c r="D433" s="10">
        <v>1</v>
      </c>
      <c r="E433" s="187" t="s">
        <v>2</v>
      </c>
      <c r="F433" s="76" t="s">
        <v>597</v>
      </c>
      <c r="G433" s="77"/>
      <c r="H433" s="187">
        <v>159</v>
      </c>
      <c r="I433" s="187">
        <f>H433*0.7</f>
        <v>111.3</v>
      </c>
      <c r="J433" s="61" t="s">
        <v>615</v>
      </c>
      <c r="K433" s="72"/>
      <c r="L433" s="72"/>
      <c r="M433" s="72"/>
      <c r="N433" s="72"/>
      <c r="O433" s="72"/>
      <c r="P433" s="72"/>
    </row>
    <row r="434" spans="1:16" s="69" customFormat="1" ht="15.75" customHeight="1">
      <c r="A434" s="191"/>
      <c r="B434" s="189"/>
      <c r="C434" s="188"/>
      <c r="D434" s="10">
        <v>2</v>
      </c>
      <c r="E434" s="187"/>
      <c r="F434" s="76" t="s">
        <v>598</v>
      </c>
      <c r="G434" s="77"/>
      <c r="H434" s="187"/>
      <c r="I434" s="187"/>
      <c r="J434" s="61" t="s">
        <v>615</v>
      </c>
      <c r="K434" s="72"/>
      <c r="L434" s="72"/>
      <c r="M434" s="72"/>
      <c r="N434" s="72"/>
      <c r="O434" s="72"/>
      <c r="P434" s="72"/>
    </row>
    <row r="435" spans="1:16" s="69" customFormat="1" ht="15.75" customHeight="1">
      <c r="A435" s="191"/>
      <c r="B435" s="189"/>
      <c r="C435" s="188"/>
      <c r="D435" s="10">
        <v>3</v>
      </c>
      <c r="E435" s="187"/>
      <c r="F435" s="76" t="s">
        <v>599</v>
      </c>
      <c r="G435" s="77"/>
      <c r="H435" s="187"/>
      <c r="I435" s="187"/>
      <c r="J435" s="61" t="s">
        <v>615</v>
      </c>
      <c r="K435" s="72"/>
      <c r="L435" s="72"/>
      <c r="M435" s="72"/>
      <c r="N435" s="72"/>
      <c r="O435" s="72"/>
      <c r="P435" s="72"/>
    </row>
    <row r="436" spans="1:16" s="69" customFormat="1" ht="15.75" customHeight="1">
      <c r="A436" s="191"/>
      <c r="B436" s="189"/>
      <c r="C436" s="188"/>
      <c r="D436" s="10">
        <v>4</v>
      </c>
      <c r="E436" s="76" t="s">
        <v>600</v>
      </c>
      <c r="F436" s="76"/>
      <c r="G436" s="77"/>
      <c r="H436" s="78">
        <v>26</v>
      </c>
      <c r="I436" s="79">
        <f>H436*0.7</f>
        <v>18.2</v>
      </c>
      <c r="J436" s="61" t="s">
        <v>615</v>
      </c>
      <c r="K436" s="72"/>
      <c r="L436" s="72"/>
      <c r="M436" s="72"/>
      <c r="N436" s="72"/>
      <c r="O436" s="72"/>
      <c r="P436" s="72"/>
    </row>
    <row r="437" spans="1:16" s="69" customFormat="1" ht="15.75" customHeight="1">
      <c r="A437" s="191"/>
      <c r="B437" s="189"/>
      <c r="C437" s="188"/>
      <c r="D437" s="10">
        <v>5</v>
      </c>
      <c r="E437" s="76" t="s">
        <v>601</v>
      </c>
      <c r="F437" s="76"/>
      <c r="G437" s="77"/>
      <c r="H437" s="78">
        <v>26</v>
      </c>
      <c r="I437" s="79">
        <f aca="true" t="shared" si="14" ref="I437:I442">H437*0.7</f>
        <v>18.2</v>
      </c>
      <c r="J437" s="61" t="s">
        <v>615</v>
      </c>
      <c r="K437" s="72"/>
      <c r="L437" s="72"/>
      <c r="M437" s="72"/>
      <c r="N437" s="72"/>
      <c r="O437" s="72"/>
      <c r="P437" s="72"/>
    </row>
    <row r="438" spans="1:16" s="69" customFormat="1" ht="15.75" customHeight="1">
      <c r="A438" s="191"/>
      <c r="B438" s="189"/>
      <c r="C438" s="188"/>
      <c r="D438" s="10">
        <v>6</v>
      </c>
      <c r="E438" s="76" t="s">
        <v>602</v>
      </c>
      <c r="F438" s="76"/>
      <c r="G438" s="77"/>
      <c r="H438" s="78">
        <v>26</v>
      </c>
      <c r="I438" s="79">
        <f t="shared" si="14"/>
        <v>18.2</v>
      </c>
      <c r="J438" s="61" t="s">
        <v>615</v>
      </c>
      <c r="K438" s="72"/>
      <c r="L438" s="72"/>
      <c r="M438" s="72"/>
      <c r="N438" s="72"/>
      <c r="O438" s="72"/>
      <c r="P438" s="72"/>
    </row>
    <row r="439" spans="1:16" s="69" customFormat="1" ht="15.75" customHeight="1">
      <c r="A439" s="191"/>
      <c r="B439" s="189"/>
      <c r="C439" s="188"/>
      <c r="D439" s="10">
        <v>7</v>
      </c>
      <c r="E439" s="76" t="s">
        <v>603</v>
      </c>
      <c r="F439" s="76"/>
      <c r="G439" s="77"/>
      <c r="H439" s="78">
        <v>26</v>
      </c>
      <c r="I439" s="79">
        <f t="shared" si="14"/>
        <v>18.2</v>
      </c>
      <c r="J439" s="61" t="s">
        <v>615</v>
      </c>
      <c r="K439" s="72"/>
      <c r="L439" s="72"/>
      <c r="M439" s="72"/>
      <c r="N439" s="72"/>
      <c r="O439" s="72"/>
      <c r="P439" s="72"/>
    </row>
    <row r="440" spans="1:16" s="69" customFormat="1" ht="15.75" customHeight="1">
      <c r="A440" s="191"/>
      <c r="B440" s="189"/>
      <c r="C440" s="188"/>
      <c r="D440" s="10">
        <v>8</v>
      </c>
      <c r="E440" s="76" t="s">
        <v>604</v>
      </c>
      <c r="F440" s="76"/>
      <c r="G440" s="77"/>
      <c r="H440" s="78">
        <v>26</v>
      </c>
      <c r="I440" s="79">
        <f t="shared" si="14"/>
        <v>18.2</v>
      </c>
      <c r="J440" s="61" t="s">
        <v>615</v>
      </c>
      <c r="K440" s="72"/>
      <c r="L440" s="72"/>
      <c r="M440" s="72"/>
      <c r="N440" s="72"/>
      <c r="O440" s="72"/>
      <c r="P440" s="72"/>
    </row>
    <row r="441" spans="1:16" s="69" customFormat="1" ht="15.75" customHeight="1">
      <c r="A441" s="191"/>
      <c r="B441" s="189"/>
      <c r="C441" s="188"/>
      <c r="D441" s="10">
        <v>9</v>
      </c>
      <c r="E441" s="76" t="s">
        <v>1</v>
      </c>
      <c r="F441" s="76"/>
      <c r="G441" s="77"/>
      <c r="H441" s="78">
        <v>95</v>
      </c>
      <c r="I441" s="79">
        <f t="shared" si="14"/>
        <v>66.5</v>
      </c>
      <c r="J441" s="61" t="s">
        <v>615</v>
      </c>
      <c r="K441" s="72"/>
      <c r="L441" s="72"/>
      <c r="M441" s="72"/>
      <c r="N441" s="72"/>
      <c r="O441" s="72"/>
      <c r="P441" s="72"/>
    </row>
    <row r="442" spans="1:16" s="69" customFormat="1" ht="15.75" customHeight="1">
      <c r="A442" s="191"/>
      <c r="B442" s="189"/>
      <c r="C442" s="188"/>
      <c r="D442" s="10">
        <v>10</v>
      </c>
      <c r="E442" s="76" t="s">
        <v>350</v>
      </c>
      <c r="F442" s="76"/>
      <c r="G442" s="77"/>
      <c r="H442" s="78">
        <v>130</v>
      </c>
      <c r="I442" s="79">
        <f t="shared" si="14"/>
        <v>91</v>
      </c>
      <c r="J442" s="61" t="s">
        <v>615</v>
      </c>
      <c r="K442" s="72"/>
      <c r="L442" s="72"/>
      <c r="M442" s="72"/>
      <c r="N442" s="72"/>
      <c r="O442" s="72"/>
      <c r="P442" s="72"/>
    </row>
    <row r="443" spans="1:16" s="69" customFormat="1" ht="15.75" customHeight="1">
      <c r="A443" s="191"/>
      <c r="B443" s="189"/>
      <c r="C443" s="188"/>
      <c r="D443" s="10">
        <v>11</v>
      </c>
      <c r="E443" s="188" t="s">
        <v>605</v>
      </c>
      <c r="F443" s="76" t="s">
        <v>606</v>
      </c>
      <c r="G443" s="77"/>
      <c r="H443" s="188">
        <v>56</v>
      </c>
      <c r="I443" s="188">
        <f>H443*0.7</f>
        <v>39.199999999999996</v>
      </c>
      <c r="J443" s="61" t="s">
        <v>615</v>
      </c>
      <c r="K443" s="72"/>
      <c r="L443" s="72"/>
      <c r="M443" s="72"/>
      <c r="N443" s="72"/>
      <c r="O443" s="72"/>
      <c r="P443" s="72"/>
    </row>
    <row r="444" spans="1:16" s="69" customFormat="1" ht="15.75" customHeight="1">
      <c r="A444" s="191"/>
      <c r="B444" s="189"/>
      <c r="C444" s="188"/>
      <c r="D444" s="10">
        <v>12</v>
      </c>
      <c r="E444" s="188"/>
      <c r="F444" s="76" t="s">
        <v>607</v>
      </c>
      <c r="G444" s="77"/>
      <c r="H444" s="188"/>
      <c r="I444" s="188"/>
      <c r="J444" s="61" t="s">
        <v>615</v>
      </c>
      <c r="K444" s="72"/>
      <c r="L444" s="72"/>
      <c r="M444" s="72"/>
      <c r="N444" s="72"/>
      <c r="O444" s="72"/>
      <c r="P444" s="72"/>
    </row>
    <row r="445" spans="1:16" s="69" customFormat="1" ht="15.75" customHeight="1">
      <c r="A445" s="191"/>
      <c r="B445" s="189"/>
      <c r="C445" s="188"/>
      <c r="D445" s="10">
        <v>13</v>
      </c>
      <c r="E445" s="188"/>
      <c r="F445" s="76" t="s">
        <v>608</v>
      </c>
      <c r="G445" s="77"/>
      <c r="H445" s="188"/>
      <c r="I445" s="188"/>
      <c r="J445" s="61" t="s">
        <v>615</v>
      </c>
      <c r="K445" s="72"/>
      <c r="L445" s="72"/>
      <c r="M445" s="72"/>
      <c r="N445" s="72"/>
      <c r="O445" s="72"/>
      <c r="P445" s="72"/>
    </row>
    <row r="446" spans="1:16" s="69" customFormat="1" ht="15.75" customHeight="1">
      <c r="A446" s="191"/>
      <c r="B446" s="189"/>
      <c r="C446" s="188"/>
      <c r="D446" s="10">
        <v>14</v>
      </c>
      <c r="E446" s="188"/>
      <c r="F446" s="76" t="s">
        <v>609</v>
      </c>
      <c r="G446" s="77"/>
      <c r="H446" s="188"/>
      <c r="I446" s="188"/>
      <c r="J446" s="61" t="s">
        <v>615</v>
      </c>
      <c r="K446" s="72"/>
      <c r="L446" s="72"/>
      <c r="M446" s="72"/>
      <c r="N446" s="72"/>
      <c r="O446" s="72"/>
      <c r="P446" s="72"/>
    </row>
    <row r="447" spans="1:16" s="69" customFormat="1" ht="15.75" customHeight="1">
      <c r="A447" s="191"/>
      <c r="B447" s="189"/>
      <c r="C447" s="188"/>
      <c r="D447" s="10">
        <v>15</v>
      </c>
      <c r="E447" s="188"/>
      <c r="F447" s="76" t="s">
        <v>610</v>
      </c>
      <c r="G447" s="77"/>
      <c r="H447" s="188"/>
      <c r="I447" s="188"/>
      <c r="J447" s="61" t="s">
        <v>615</v>
      </c>
      <c r="K447" s="72"/>
      <c r="L447" s="72"/>
      <c r="M447" s="72"/>
      <c r="N447" s="72"/>
      <c r="O447" s="72"/>
      <c r="P447" s="72"/>
    </row>
    <row r="448" spans="1:16" s="69" customFormat="1" ht="15.75" customHeight="1">
      <c r="A448" s="191"/>
      <c r="B448" s="189"/>
      <c r="C448" s="188"/>
      <c r="D448" s="10">
        <v>16</v>
      </c>
      <c r="E448" s="76" t="s">
        <v>611</v>
      </c>
      <c r="F448" s="76"/>
      <c r="G448" s="77"/>
      <c r="H448" s="78">
        <v>188</v>
      </c>
      <c r="I448" s="79">
        <f>H448*0.7</f>
        <v>131.6</v>
      </c>
      <c r="J448" s="61" t="s">
        <v>615</v>
      </c>
      <c r="K448" s="72"/>
      <c r="L448" s="72"/>
      <c r="M448" s="72"/>
      <c r="N448" s="72"/>
      <c r="O448" s="72"/>
      <c r="P448" s="72"/>
    </row>
    <row r="449" spans="1:16" s="69" customFormat="1" ht="15.75" customHeight="1">
      <c r="A449" s="191"/>
      <c r="B449" s="189"/>
      <c r="C449" s="188"/>
      <c r="D449" s="10">
        <v>17</v>
      </c>
      <c r="E449" s="76" t="s">
        <v>612</v>
      </c>
      <c r="F449" s="76"/>
      <c r="G449" s="77"/>
      <c r="H449" s="78">
        <v>188</v>
      </c>
      <c r="I449" s="79">
        <f>H449*0.7</f>
        <v>131.6</v>
      </c>
      <c r="J449" s="61" t="s">
        <v>615</v>
      </c>
      <c r="K449" s="72"/>
      <c r="L449" s="72"/>
      <c r="M449" s="72"/>
      <c r="N449" s="72"/>
      <c r="O449" s="72"/>
      <c r="P449" s="72"/>
    </row>
    <row r="450" spans="1:16" s="69" customFormat="1" ht="15.75" customHeight="1">
      <c r="A450" s="191"/>
      <c r="B450" s="189"/>
      <c r="C450" s="188"/>
      <c r="D450" s="10">
        <v>18</v>
      </c>
      <c r="E450" s="76" t="s">
        <v>300</v>
      </c>
      <c r="F450" s="76"/>
      <c r="G450" s="77"/>
      <c r="H450" s="78">
        <v>188</v>
      </c>
      <c r="I450" s="79">
        <f>H450*0.7</f>
        <v>131.6</v>
      </c>
      <c r="J450" s="61" t="s">
        <v>615</v>
      </c>
      <c r="K450" s="72"/>
      <c r="L450" s="72"/>
      <c r="M450" s="72"/>
      <c r="N450" s="72"/>
      <c r="O450" s="72"/>
      <c r="P450" s="72"/>
    </row>
    <row r="451" spans="1:16" s="69" customFormat="1" ht="15.75" customHeight="1">
      <c r="A451" s="191"/>
      <c r="B451" s="189"/>
      <c r="C451" s="188"/>
      <c r="D451" s="10">
        <v>19</v>
      </c>
      <c r="E451" s="76" t="s">
        <v>155</v>
      </c>
      <c r="F451" s="76"/>
      <c r="G451" s="77"/>
      <c r="H451" s="78">
        <v>188</v>
      </c>
      <c r="I451" s="79">
        <f>H451*0.7</f>
        <v>131.6</v>
      </c>
      <c r="J451" s="61" t="s">
        <v>615</v>
      </c>
      <c r="K451" s="72"/>
      <c r="L451" s="72"/>
      <c r="M451" s="72"/>
      <c r="N451" s="72"/>
      <c r="O451" s="72"/>
      <c r="P451" s="72"/>
    </row>
    <row r="452" spans="1:16" s="69" customFormat="1" ht="15.75" customHeight="1" thickBot="1">
      <c r="A452" s="191"/>
      <c r="B452" s="189"/>
      <c r="C452" s="188"/>
      <c r="D452" s="10">
        <v>20</v>
      </c>
      <c r="E452" s="76" t="s">
        <v>613</v>
      </c>
      <c r="F452" s="76"/>
      <c r="G452" s="77"/>
      <c r="H452" s="78">
        <v>225</v>
      </c>
      <c r="I452" s="79">
        <f>H452*0.7</f>
        <v>157.5</v>
      </c>
      <c r="J452" s="61" t="s">
        <v>615</v>
      </c>
      <c r="K452" s="72"/>
      <c r="L452" s="72"/>
      <c r="M452" s="72"/>
      <c r="N452" s="72"/>
      <c r="O452" s="72"/>
      <c r="P452" s="72"/>
    </row>
    <row r="453" spans="1:16" s="69" customFormat="1" ht="15">
      <c r="A453" s="11"/>
      <c r="B453" s="12"/>
      <c r="C453" s="13"/>
      <c r="D453" s="82" t="s">
        <v>659</v>
      </c>
      <c r="E453" s="82"/>
      <c r="F453" s="82"/>
      <c r="G453" s="82"/>
      <c r="H453" s="82"/>
      <c r="I453" s="82"/>
      <c r="J453" s="71"/>
      <c r="K453" s="72"/>
      <c r="L453" s="72"/>
      <c r="M453" s="72"/>
      <c r="N453" s="72"/>
      <c r="O453" s="72"/>
      <c r="P453" s="72"/>
    </row>
    <row r="454" spans="1:16" s="69" customFormat="1" ht="15">
      <c r="A454" s="11"/>
      <c r="B454" s="12"/>
      <c r="C454" s="13"/>
      <c r="D454" s="11"/>
      <c r="E454" s="14"/>
      <c r="F454" s="14"/>
      <c r="G454" s="15"/>
      <c r="H454" s="32"/>
      <c r="I454" s="23"/>
      <c r="J454" s="71"/>
      <c r="K454" s="72"/>
      <c r="L454" s="72"/>
      <c r="M454" s="72"/>
      <c r="N454" s="72"/>
      <c r="O454" s="72"/>
      <c r="P454" s="72"/>
    </row>
    <row r="455" spans="1:16" s="69" customFormat="1" ht="15">
      <c r="A455" s="11"/>
      <c r="B455" s="12"/>
      <c r="C455" s="13"/>
      <c r="D455" s="11"/>
      <c r="E455" s="14"/>
      <c r="F455" s="14"/>
      <c r="G455" s="15"/>
      <c r="H455" s="32"/>
      <c r="I455" s="23"/>
      <c r="J455" s="71"/>
      <c r="K455" s="72"/>
      <c r="L455" s="72"/>
      <c r="M455" s="72"/>
      <c r="N455" s="72"/>
      <c r="O455" s="72"/>
      <c r="P455" s="72"/>
    </row>
    <row r="456" spans="1:16" s="69" customFormat="1" ht="15">
      <c r="A456" s="11"/>
      <c r="B456" s="12"/>
      <c r="C456" s="13"/>
      <c r="D456" s="11"/>
      <c r="E456" s="14"/>
      <c r="F456" s="14"/>
      <c r="G456" s="15"/>
      <c r="H456" s="32"/>
      <c r="I456" s="23"/>
      <c r="J456" s="71"/>
      <c r="K456" s="72"/>
      <c r="L456" s="72"/>
      <c r="M456" s="72"/>
      <c r="N456" s="72"/>
      <c r="O456" s="72"/>
      <c r="P456" s="72"/>
    </row>
    <row r="457" spans="1:16" s="69" customFormat="1" ht="15">
      <c r="A457" s="11"/>
      <c r="B457" s="12"/>
      <c r="C457" s="13"/>
      <c r="D457" s="11"/>
      <c r="E457" s="14"/>
      <c r="F457" s="14"/>
      <c r="G457" s="15"/>
      <c r="H457" s="32"/>
      <c r="I457" s="23"/>
      <c r="J457" s="71"/>
      <c r="K457" s="72"/>
      <c r="L457" s="72"/>
      <c r="M457" s="72"/>
      <c r="N457" s="72"/>
      <c r="O457" s="72"/>
      <c r="P457" s="72"/>
    </row>
    <row r="458" spans="1:16" s="69" customFormat="1" ht="15">
      <c r="A458" s="11"/>
      <c r="B458" s="12"/>
      <c r="C458" s="13"/>
      <c r="D458" s="11"/>
      <c r="E458" s="14"/>
      <c r="F458" s="14"/>
      <c r="G458" s="15"/>
      <c r="H458" s="32"/>
      <c r="I458" s="23"/>
      <c r="J458" s="71"/>
      <c r="K458" s="72"/>
      <c r="L458" s="72"/>
      <c r="M458" s="72"/>
      <c r="N458" s="72"/>
      <c r="O458" s="72"/>
      <c r="P458" s="72"/>
    </row>
    <row r="459" spans="1:16" s="69" customFormat="1" ht="15">
      <c r="A459" s="11"/>
      <c r="B459" s="12"/>
      <c r="C459" s="13"/>
      <c r="D459" s="11"/>
      <c r="E459" s="14"/>
      <c r="F459" s="14"/>
      <c r="G459" s="15"/>
      <c r="H459" s="32"/>
      <c r="I459" s="23"/>
      <c r="J459" s="71"/>
      <c r="K459" s="72"/>
      <c r="L459" s="72"/>
      <c r="M459" s="72"/>
      <c r="N459" s="72"/>
      <c r="O459" s="72"/>
      <c r="P459" s="72"/>
    </row>
    <row r="460" spans="1:16" s="69" customFormat="1" ht="15">
      <c r="A460" s="11"/>
      <c r="B460" s="12"/>
      <c r="C460" s="13"/>
      <c r="D460" s="11"/>
      <c r="E460" s="14"/>
      <c r="F460" s="14"/>
      <c r="G460" s="15"/>
      <c r="H460" s="32"/>
      <c r="I460" s="23"/>
      <c r="J460" s="71"/>
      <c r="K460" s="72"/>
      <c r="L460" s="72"/>
      <c r="M460" s="72"/>
      <c r="N460" s="72"/>
      <c r="O460" s="72"/>
      <c r="P460" s="72"/>
    </row>
    <row r="461" spans="1:16" s="69" customFormat="1" ht="15">
      <c r="A461" s="11"/>
      <c r="B461" s="12"/>
      <c r="C461" s="13"/>
      <c r="D461" s="11"/>
      <c r="E461" s="14"/>
      <c r="F461" s="14"/>
      <c r="G461" s="15"/>
      <c r="H461" s="32"/>
      <c r="I461" s="23"/>
      <c r="J461" s="71"/>
      <c r="K461" s="72"/>
      <c r="L461" s="72"/>
      <c r="M461" s="72"/>
      <c r="N461" s="72"/>
      <c r="O461" s="72"/>
      <c r="P461" s="72"/>
    </row>
    <row r="462" spans="1:16" s="69" customFormat="1" ht="15">
      <c r="A462" s="11"/>
      <c r="B462" s="12"/>
      <c r="C462" s="13"/>
      <c r="D462" s="11"/>
      <c r="E462" s="14"/>
      <c r="F462" s="14"/>
      <c r="G462" s="15"/>
      <c r="H462" s="32"/>
      <c r="I462" s="23"/>
      <c r="J462" s="71"/>
      <c r="K462" s="72"/>
      <c r="L462" s="72"/>
      <c r="M462" s="72"/>
      <c r="N462" s="72"/>
      <c r="O462" s="72"/>
      <c r="P462" s="72"/>
    </row>
    <row r="463" spans="1:16" s="69" customFormat="1" ht="15">
      <c r="A463" s="11"/>
      <c r="B463" s="12"/>
      <c r="C463" s="13"/>
      <c r="D463" s="11"/>
      <c r="E463" s="14"/>
      <c r="F463" s="14"/>
      <c r="G463" s="15"/>
      <c r="H463" s="32"/>
      <c r="I463" s="23"/>
      <c r="J463" s="71"/>
      <c r="K463" s="72"/>
      <c r="L463" s="72"/>
      <c r="M463" s="72"/>
      <c r="N463" s="72"/>
      <c r="O463" s="72"/>
      <c r="P463" s="72"/>
    </row>
    <row r="464" spans="1:16" s="69" customFormat="1" ht="15">
      <c r="A464" s="11"/>
      <c r="B464" s="12"/>
      <c r="C464" s="13"/>
      <c r="D464" s="11"/>
      <c r="E464" s="14"/>
      <c r="F464" s="14"/>
      <c r="G464" s="15"/>
      <c r="H464" s="32"/>
      <c r="I464" s="23"/>
      <c r="J464" s="71"/>
      <c r="K464" s="72"/>
      <c r="L464" s="72"/>
      <c r="M464" s="72"/>
      <c r="N464" s="72"/>
      <c r="O464" s="72"/>
      <c r="P464" s="72"/>
    </row>
    <row r="465" spans="1:16" s="69" customFormat="1" ht="15">
      <c r="A465" s="11"/>
      <c r="B465" s="12"/>
      <c r="C465" s="13"/>
      <c r="D465" s="11"/>
      <c r="E465" s="14"/>
      <c r="F465" s="14"/>
      <c r="G465" s="15"/>
      <c r="H465" s="32"/>
      <c r="I465" s="23"/>
      <c r="J465" s="71"/>
      <c r="K465" s="72"/>
      <c r="L465" s="72"/>
      <c r="M465" s="72"/>
      <c r="N465" s="72"/>
      <c r="O465" s="72"/>
      <c r="P465" s="72"/>
    </row>
    <row r="466" spans="1:16" s="69" customFormat="1" ht="15">
      <c r="A466" s="11"/>
      <c r="B466" s="12"/>
      <c r="C466" s="13"/>
      <c r="D466" s="11"/>
      <c r="E466" s="14"/>
      <c r="F466" s="14"/>
      <c r="G466" s="15"/>
      <c r="H466" s="32"/>
      <c r="I466" s="23"/>
      <c r="J466" s="71"/>
      <c r="K466" s="72"/>
      <c r="L466" s="72"/>
      <c r="M466" s="72"/>
      <c r="N466" s="72"/>
      <c r="O466" s="72"/>
      <c r="P466" s="72"/>
    </row>
    <row r="467" spans="1:16" s="69" customFormat="1" ht="15">
      <c r="A467" s="11"/>
      <c r="B467" s="12"/>
      <c r="C467" s="13"/>
      <c r="D467" s="11"/>
      <c r="E467" s="14"/>
      <c r="F467" s="14"/>
      <c r="G467" s="15"/>
      <c r="H467" s="32"/>
      <c r="I467" s="23"/>
      <c r="J467" s="71"/>
      <c r="K467" s="72"/>
      <c r="L467" s="72"/>
      <c r="M467" s="72"/>
      <c r="N467" s="72"/>
      <c r="O467" s="72"/>
      <c r="P467" s="72"/>
    </row>
    <row r="468" spans="1:16" s="69" customFormat="1" ht="15">
      <c r="A468" s="11"/>
      <c r="B468" s="12"/>
      <c r="C468" s="13"/>
      <c r="D468" s="11"/>
      <c r="E468" s="14"/>
      <c r="F468" s="14"/>
      <c r="G468" s="15"/>
      <c r="H468" s="32"/>
      <c r="I468" s="23"/>
      <c r="J468" s="71"/>
      <c r="K468" s="72"/>
      <c r="L468" s="72"/>
      <c r="M468" s="72"/>
      <c r="N468" s="72"/>
      <c r="O468" s="72"/>
      <c r="P468" s="72"/>
    </row>
    <row r="469" spans="1:16" s="69" customFormat="1" ht="15">
      <c r="A469" s="11"/>
      <c r="B469" s="12"/>
      <c r="C469" s="13"/>
      <c r="D469" s="11"/>
      <c r="E469" s="14"/>
      <c r="F469" s="14"/>
      <c r="G469" s="15"/>
      <c r="H469" s="32"/>
      <c r="I469" s="23"/>
      <c r="J469" s="71"/>
      <c r="K469" s="72"/>
      <c r="L469" s="72"/>
      <c r="M469" s="72"/>
      <c r="N469" s="72"/>
      <c r="O469" s="72"/>
      <c r="P469" s="72"/>
    </row>
    <row r="470" spans="1:16" s="69" customFormat="1" ht="15">
      <c r="A470" s="11"/>
      <c r="B470" s="12"/>
      <c r="C470" s="13"/>
      <c r="D470" s="11"/>
      <c r="E470" s="14"/>
      <c r="F470" s="14"/>
      <c r="G470" s="15"/>
      <c r="H470" s="32"/>
      <c r="I470" s="23"/>
      <c r="J470" s="71"/>
      <c r="K470" s="72"/>
      <c r="L470" s="72"/>
      <c r="M470" s="72"/>
      <c r="N470" s="72"/>
      <c r="O470" s="72"/>
      <c r="P470" s="72"/>
    </row>
    <row r="471" spans="1:16" s="69" customFormat="1" ht="15">
      <c r="A471" s="11"/>
      <c r="B471" s="12"/>
      <c r="C471" s="13"/>
      <c r="D471" s="11"/>
      <c r="E471" s="14"/>
      <c r="F471" s="14"/>
      <c r="G471" s="15"/>
      <c r="H471" s="32"/>
      <c r="I471" s="23"/>
      <c r="J471" s="71"/>
      <c r="K471" s="72"/>
      <c r="L471" s="72"/>
      <c r="M471" s="72"/>
      <c r="N471" s="72"/>
      <c r="O471" s="72"/>
      <c r="P471" s="72"/>
    </row>
    <row r="472" spans="1:16" s="69" customFormat="1" ht="15">
      <c r="A472" s="11"/>
      <c r="B472" s="12"/>
      <c r="C472" s="13"/>
      <c r="D472" s="11"/>
      <c r="E472" s="14"/>
      <c r="F472" s="14"/>
      <c r="G472" s="15"/>
      <c r="H472" s="32"/>
      <c r="I472" s="23"/>
      <c r="J472" s="71"/>
      <c r="K472" s="72"/>
      <c r="L472" s="72"/>
      <c r="M472" s="72"/>
      <c r="N472" s="72"/>
      <c r="O472" s="72"/>
      <c r="P472" s="72"/>
    </row>
    <row r="473" spans="1:16" s="69" customFormat="1" ht="15">
      <c r="A473" s="11"/>
      <c r="B473" s="12"/>
      <c r="C473" s="13"/>
      <c r="D473" s="11"/>
      <c r="E473" s="14"/>
      <c r="F473" s="14"/>
      <c r="G473" s="15"/>
      <c r="H473" s="32"/>
      <c r="I473" s="23"/>
      <c r="J473" s="71"/>
      <c r="K473" s="72"/>
      <c r="L473" s="72"/>
      <c r="M473" s="72"/>
      <c r="N473" s="72"/>
      <c r="O473" s="72"/>
      <c r="P473" s="72"/>
    </row>
    <row r="474" spans="1:16" s="69" customFormat="1" ht="15">
      <c r="A474" s="11"/>
      <c r="B474" s="12"/>
      <c r="C474" s="13"/>
      <c r="D474" s="11"/>
      <c r="E474" s="14"/>
      <c r="F474" s="14"/>
      <c r="G474" s="15"/>
      <c r="H474" s="32"/>
      <c r="I474" s="23"/>
      <c r="J474" s="71"/>
      <c r="K474" s="72"/>
      <c r="L474" s="72"/>
      <c r="M474" s="72"/>
      <c r="N474" s="72"/>
      <c r="O474" s="72"/>
      <c r="P474" s="72"/>
    </row>
    <row r="475" spans="1:16" s="69" customFormat="1" ht="15">
      <c r="A475" s="11"/>
      <c r="B475" s="12"/>
      <c r="C475" s="13"/>
      <c r="D475" s="11"/>
      <c r="E475" s="14"/>
      <c r="F475" s="14"/>
      <c r="G475" s="15"/>
      <c r="H475" s="32"/>
      <c r="I475" s="23"/>
      <c r="J475" s="71"/>
      <c r="K475" s="72"/>
      <c r="L475" s="72"/>
      <c r="M475" s="72"/>
      <c r="N475" s="72"/>
      <c r="O475" s="72"/>
      <c r="P475" s="72"/>
    </row>
    <row r="476" spans="1:16" s="69" customFormat="1" ht="15">
      <c r="A476" s="11"/>
      <c r="B476" s="12"/>
      <c r="C476" s="13"/>
      <c r="D476" s="11"/>
      <c r="E476" s="14"/>
      <c r="F476" s="14"/>
      <c r="G476" s="15"/>
      <c r="H476" s="32"/>
      <c r="I476" s="23"/>
      <c r="J476" s="71"/>
      <c r="K476" s="72"/>
      <c r="L476" s="72"/>
      <c r="M476" s="72"/>
      <c r="N476" s="72"/>
      <c r="O476" s="72"/>
      <c r="P476" s="72"/>
    </row>
    <row r="477" spans="1:16" s="69" customFormat="1" ht="15">
      <c r="A477" s="11"/>
      <c r="B477" s="12"/>
      <c r="C477" s="13"/>
      <c r="D477" s="11"/>
      <c r="E477" s="14"/>
      <c r="F477" s="14"/>
      <c r="G477" s="15"/>
      <c r="H477" s="32"/>
      <c r="I477" s="23"/>
      <c r="J477" s="71"/>
      <c r="K477" s="72"/>
      <c r="L477" s="72"/>
      <c r="M477" s="72"/>
      <c r="N477" s="72"/>
      <c r="O477" s="72"/>
      <c r="P477" s="72"/>
    </row>
    <row r="478" spans="1:16" s="69" customFormat="1" ht="15">
      <c r="A478" s="11"/>
      <c r="B478" s="12"/>
      <c r="C478" s="13"/>
      <c r="D478" s="11"/>
      <c r="E478" s="14"/>
      <c r="F478" s="14"/>
      <c r="G478" s="15"/>
      <c r="H478" s="32"/>
      <c r="I478" s="23"/>
      <c r="J478" s="71"/>
      <c r="K478" s="72"/>
      <c r="L478" s="72"/>
      <c r="M478" s="72"/>
      <c r="N478" s="72"/>
      <c r="O478" s="72"/>
      <c r="P478" s="72"/>
    </row>
    <row r="479" spans="1:16" s="69" customFormat="1" ht="15">
      <c r="A479" s="11"/>
      <c r="B479" s="12"/>
      <c r="C479" s="13"/>
      <c r="D479" s="11"/>
      <c r="E479" s="14"/>
      <c r="F479" s="14"/>
      <c r="G479" s="15"/>
      <c r="H479" s="32"/>
      <c r="I479" s="23"/>
      <c r="J479" s="71"/>
      <c r="K479" s="72"/>
      <c r="L479" s="72"/>
      <c r="M479" s="72"/>
      <c r="N479" s="72"/>
      <c r="O479" s="72"/>
      <c r="P479" s="72"/>
    </row>
    <row r="480" spans="1:16" s="69" customFormat="1" ht="15">
      <c r="A480" s="11"/>
      <c r="B480" s="12"/>
      <c r="C480" s="13"/>
      <c r="D480" s="11"/>
      <c r="E480" s="14"/>
      <c r="F480" s="14"/>
      <c r="G480" s="15"/>
      <c r="H480" s="32"/>
      <c r="I480" s="23"/>
      <c r="J480" s="71"/>
      <c r="K480" s="72"/>
      <c r="L480" s="72"/>
      <c r="M480" s="72"/>
      <c r="N480" s="72"/>
      <c r="O480" s="72"/>
      <c r="P480" s="72"/>
    </row>
    <row r="481" spans="1:16" s="69" customFormat="1" ht="15">
      <c r="A481" s="11"/>
      <c r="B481" s="12"/>
      <c r="C481" s="13"/>
      <c r="D481" s="11"/>
      <c r="E481" s="14"/>
      <c r="F481" s="14"/>
      <c r="G481" s="15"/>
      <c r="H481" s="32"/>
      <c r="I481" s="23"/>
      <c r="J481" s="71"/>
      <c r="K481" s="72"/>
      <c r="L481" s="72"/>
      <c r="M481" s="72"/>
      <c r="N481" s="72"/>
      <c r="O481" s="72"/>
      <c r="P481" s="72"/>
    </row>
    <row r="482" spans="1:16" s="69" customFormat="1" ht="15">
      <c r="A482" s="11"/>
      <c r="B482" s="12"/>
      <c r="C482" s="13"/>
      <c r="D482" s="11"/>
      <c r="E482" s="14"/>
      <c r="F482" s="14"/>
      <c r="G482" s="15"/>
      <c r="H482" s="32"/>
      <c r="I482" s="23"/>
      <c r="J482" s="71"/>
      <c r="K482" s="72"/>
      <c r="L482" s="72"/>
      <c r="M482" s="72"/>
      <c r="N482" s="72"/>
      <c r="O482" s="72"/>
      <c r="P482" s="72"/>
    </row>
    <row r="483" spans="1:16" s="69" customFormat="1" ht="15">
      <c r="A483" s="11"/>
      <c r="B483" s="12"/>
      <c r="C483" s="13"/>
      <c r="D483" s="11"/>
      <c r="E483" s="14"/>
      <c r="F483" s="14"/>
      <c r="G483" s="15"/>
      <c r="H483" s="32"/>
      <c r="I483" s="23"/>
      <c r="J483" s="71"/>
      <c r="K483" s="72"/>
      <c r="L483" s="72"/>
      <c r="M483" s="72"/>
      <c r="N483" s="72"/>
      <c r="O483" s="72"/>
      <c r="P483" s="72"/>
    </row>
    <row r="484" spans="1:16" s="69" customFormat="1" ht="15">
      <c r="A484" s="11"/>
      <c r="B484" s="12"/>
      <c r="C484" s="13"/>
      <c r="D484" s="11"/>
      <c r="E484" s="14"/>
      <c r="F484" s="14"/>
      <c r="G484" s="15"/>
      <c r="H484" s="32"/>
      <c r="I484" s="23"/>
      <c r="J484" s="71"/>
      <c r="K484" s="72"/>
      <c r="L484" s="72"/>
      <c r="M484" s="72"/>
      <c r="N484" s="72"/>
      <c r="O484" s="72"/>
      <c r="P484" s="72"/>
    </row>
    <row r="485" spans="1:16" s="69" customFormat="1" ht="15">
      <c r="A485" s="11"/>
      <c r="B485" s="12"/>
      <c r="C485" s="13"/>
      <c r="D485" s="11"/>
      <c r="E485" s="14"/>
      <c r="F485" s="14"/>
      <c r="G485" s="15"/>
      <c r="H485" s="32"/>
      <c r="I485" s="23"/>
      <c r="J485" s="71"/>
      <c r="K485" s="72"/>
      <c r="L485" s="72"/>
      <c r="M485" s="72"/>
      <c r="N485" s="72"/>
      <c r="O485" s="72"/>
      <c r="P485" s="72"/>
    </row>
    <row r="486" spans="1:16" s="69" customFormat="1" ht="15">
      <c r="A486" s="11"/>
      <c r="B486" s="12"/>
      <c r="C486" s="13"/>
      <c r="D486" s="11"/>
      <c r="E486" s="14"/>
      <c r="F486" s="14"/>
      <c r="G486" s="15"/>
      <c r="H486" s="32"/>
      <c r="I486" s="23"/>
      <c r="J486" s="71"/>
      <c r="K486" s="72"/>
      <c r="L486" s="72"/>
      <c r="M486" s="72"/>
      <c r="N486" s="72"/>
      <c r="O486" s="72"/>
      <c r="P486" s="72"/>
    </row>
    <row r="487" spans="1:16" s="69" customFormat="1" ht="15">
      <c r="A487" s="11"/>
      <c r="B487" s="12"/>
      <c r="C487" s="13"/>
      <c r="D487" s="11"/>
      <c r="E487" s="14"/>
      <c r="F487" s="14"/>
      <c r="G487" s="15"/>
      <c r="H487" s="32"/>
      <c r="I487" s="23"/>
      <c r="J487" s="71"/>
      <c r="K487" s="72"/>
      <c r="L487" s="72"/>
      <c r="M487" s="72"/>
      <c r="N487" s="72"/>
      <c r="O487" s="72"/>
      <c r="P487" s="72"/>
    </row>
    <row r="488" spans="1:16" s="69" customFormat="1" ht="15">
      <c r="A488" s="11"/>
      <c r="B488" s="12"/>
      <c r="C488" s="13"/>
      <c r="D488" s="11"/>
      <c r="E488" s="14"/>
      <c r="F488" s="14"/>
      <c r="G488" s="15"/>
      <c r="H488" s="32"/>
      <c r="I488" s="23"/>
      <c r="J488" s="71"/>
      <c r="K488" s="72"/>
      <c r="L488" s="72"/>
      <c r="M488" s="72"/>
      <c r="N488" s="72"/>
      <c r="O488" s="72"/>
      <c r="P488" s="72"/>
    </row>
  </sheetData>
  <sheetProtection password="F9E3" sheet="1" selectLockedCells="1" selectUnlockedCells="1"/>
  <mergeCells count="607">
    <mergeCell ref="E431:G431"/>
    <mergeCell ref="E432:G432"/>
    <mergeCell ref="C399:G399"/>
    <mergeCell ref="A433:A452"/>
    <mergeCell ref="H433:H435"/>
    <mergeCell ref="H443:H447"/>
    <mergeCell ref="E433:E435"/>
    <mergeCell ref="E443:E447"/>
    <mergeCell ref="C433:C452"/>
    <mergeCell ref="I433:I435"/>
    <mergeCell ref="I443:I447"/>
    <mergeCell ref="B433:B452"/>
    <mergeCell ref="C85:C99"/>
    <mergeCell ref="C70:C83"/>
    <mergeCell ref="C101:C124"/>
    <mergeCell ref="C125:G125"/>
    <mergeCell ref="E112:G112"/>
    <mergeCell ref="E121:G121"/>
    <mergeCell ref="E117:G117"/>
    <mergeCell ref="H391:H392"/>
    <mergeCell ref="I391:I392"/>
    <mergeCell ref="J391:J392"/>
    <mergeCell ref="E380:G380"/>
    <mergeCell ref="C382:G382"/>
    <mergeCell ref="E352:G352"/>
    <mergeCell ref="E394:G394"/>
    <mergeCell ref="E412:G412"/>
    <mergeCell ref="E395:G395"/>
    <mergeCell ref="E396:G396"/>
    <mergeCell ref="E397:F398"/>
    <mergeCell ref="E119:G119"/>
    <mergeCell ref="E120:G120"/>
    <mergeCell ref="E217:G217"/>
    <mergeCell ref="E163:G163"/>
    <mergeCell ref="E165:G165"/>
    <mergeCell ref="E429:G429"/>
    <mergeCell ref="C420:G420"/>
    <mergeCell ref="E413:G413"/>
    <mergeCell ref="E425:G425"/>
    <mergeCell ref="E426:G426"/>
    <mergeCell ref="E417:G417"/>
    <mergeCell ref="E419:G419"/>
    <mergeCell ref="E414:G414"/>
    <mergeCell ref="A421:A432"/>
    <mergeCell ref="B421:B432"/>
    <mergeCell ref="C421:C432"/>
    <mergeCell ref="E421:G421"/>
    <mergeCell ref="E422:G422"/>
    <mergeCell ref="E423:G423"/>
    <mergeCell ref="E424:G424"/>
    <mergeCell ref="E427:G427"/>
    <mergeCell ref="E430:G430"/>
    <mergeCell ref="E428:G428"/>
    <mergeCell ref="A407:A420"/>
    <mergeCell ref="B407:B420"/>
    <mergeCell ref="C407:C419"/>
    <mergeCell ref="E407:G407"/>
    <mergeCell ref="E408:G408"/>
    <mergeCell ref="E409:G409"/>
    <mergeCell ref="E410:G410"/>
    <mergeCell ref="E411:G411"/>
    <mergeCell ref="A400:A406"/>
    <mergeCell ref="B400:B406"/>
    <mergeCell ref="C400:C405"/>
    <mergeCell ref="E400:G400"/>
    <mergeCell ref="E401:G401"/>
    <mergeCell ref="E402:G402"/>
    <mergeCell ref="E403:G403"/>
    <mergeCell ref="C406:G406"/>
    <mergeCell ref="E404:G404"/>
    <mergeCell ref="E405:G405"/>
    <mergeCell ref="A359:A382"/>
    <mergeCell ref="C388:G388"/>
    <mergeCell ref="A389:A399"/>
    <mergeCell ref="B389:B399"/>
    <mergeCell ref="C389:C398"/>
    <mergeCell ref="E389:G389"/>
    <mergeCell ref="E390:G390"/>
    <mergeCell ref="E391:G391"/>
    <mergeCell ref="E392:G392"/>
    <mergeCell ref="E393:G393"/>
    <mergeCell ref="A383:A387"/>
    <mergeCell ref="B383:B387"/>
    <mergeCell ref="C383:C387"/>
    <mergeCell ref="E383:G383"/>
    <mergeCell ref="E384:G384"/>
    <mergeCell ref="E385:G385"/>
    <mergeCell ref="E386:G386"/>
    <mergeCell ref="E387:G387"/>
    <mergeCell ref="B359:B382"/>
    <mergeCell ref="C359:C381"/>
    <mergeCell ref="E359:G359"/>
    <mergeCell ref="E360:G360"/>
    <mergeCell ref="E361:G361"/>
    <mergeCell ref="E362:G362"/>
    <mergeCell ref="E365:G365"/>
    <mergeCell ref="E376:G376"/>
    <mergeCell ref="E379:G379"/>
    <mergeCell ref="E378:G378"/>
    <mergeCell ref="E219:G219"/>
    <mergeCell ref="E224:G224"/>
    <mergeCell ref="E363:G363"/>
    <mergeCell ref="E318:E319"/>
    <mergeCell ref="F318:G318"/>
    <mergeCell ref="F319:G319"/>
    <mergeCell ref="F233:G233"/>
    <mergeCell ref="E252:G252"/>
    <mergeCell ref="E259:E263"/>
    <mergeCell ref="E269:E270"/>
    <mergeCell ref="E377:G377"/>
    <mergeCell ref="E210:G210"/>
    <mergeCell ref="E211:G211"/>
    <mergeCell ref="E212:G212"/>
    <mergeCell ref="E213:G213"/>
    <mergeCell ref="E322:G322"/>
    <mergeCell ref="C225:G225"/>
    <mergeCell ref="E215:G215"/>
    <mergeCell ref="E216:G216"/>
    <mergeCell ref="D259:D263"/>
    <mergeCell ref="E177:G177"/>
    <mergeCell ref="C178:G178"/>
    <mergeCell ref="F179:G179"/>
    <mergeCell ref="F180:G180"/>
    <mergeCell ref="C179:C224"/>
    <mergeCell ref="C167:C177"/>
    <mergeCell ref="E176:G176"/>
    <mergeCell ref="E175:G175"/>
    <mergeCell ref="F189:G189"/>
    <mergeCell ref="F190:G190"/>
    <mergeCell ref="E160:G160"/>
    <mergeCell ref="E152:G152"/>
    <mergeCell ref="E153:G153"/>
    <mergeCell ref="E154:G154"/>
    <mergeCell ref="E159:G159"/>
    <mergeCell ref="E161:G161"/>
    <mergeCell ref="E162:G162"/>
    <mergeCell ref="E164:G164"/>
    <mergeCell ref="E173:G173"/>
    <mergeCell ref="E155:G155"/>
    <mergeCell ref="E156:G156"/>
    <mergeCell ref="E157:G157"/>
    <mergeCell ref="E158:G158"/>
    <mergeCell ref="C166:G166"/>
    <mergeCell ref="F172:G172"/>
    <mergeCell ref="C136:C165"/>
    <mergeCell ref="E123:G123"/>
    <mergeCell ref="E124:G124"/>
    <mergeCell ref="E99:G99"/>
    <mergeCell ref="E105:G105"/>
    <mergeCell ref="E106:G106"/>
    <mergeCell ref="E110:G110"/>
    <mergeCell ref="E111:G111"/>
    <mergeCell ref="E108:G108"/>
    <mergeCell ref="E109:G109"/>
    <mergeCell ref="E113:G113"/>
    <mergeCell ref="E94:G94"/>
    <mergeCell ref="E98:G98"/>
    <mergeCell ref="E96:G96"/>
    <mergeCell ref="E97:G97"/>
    <mergeCell ref="E122:G122"/>
    <mergeCell ref="E114:G114"/>
    <mergeCell ref="E115:G115"/>
    <mergeCell ref="E116:G116"/>
    <mergeCell ref="E107:G107"/>
    <mergeCell ref="E118:G118"/>
    <mergeCell ref="A1:J1"/>
    <mergeCell ref="E2:G2"/>
    <mergeCell ref="A3:A125"/>
    <mergeCell ref="B3:B125"/>
    <mergeCell ref="E3:G3"/>
    <mergeCell ref="E4:G4"/>
    <mergeCell ref="E5:G5"/>
    <mergeCell ref="E6:G6"/>
    <mergeCell ref="E7:G7"/>
    <mergeCell ref="E80:G80"/>
    <mergeCell ref="I8:I11"/>
    <mergeCell ref="J8:J11"/>
    <mergeCell ref="F9:G9"/>
    <mergeCell ref="F10:G10"/>
    <mergeCell ref="F11:G11"/>
    <mergeCell ref="D8:D11"/>
    <mergeCell ref="E8:E11"/>
    <mergeCell ref="F8:G8"/>
    <mergeCell ref="H8:H11"/>
    <mergeCell ref="I12:I14"/>
    <mergeCell ref="J12:J14"/>
    <mergeCell ref="F13:G13"/>
    <mergeCell ref="F14:G14"/>
    <mergeCell ref="D12:D14"/>
    <mergeCell ref="E12:E14"/>
    <mergeCell ref="F12:G12"/>
    <mergeCell ref="H12:H14"/>
    <mergeCell ref="I15:I17"/>
    <mergeCell ref="J15:J17"/>
    <mergeCell ref="F16:G16"/>
    <mergeCell ref="F17:G17"/>
    <mergeCell ref="D15:D17"/>
    <mergeCell ref="E15:E17"/>
    <mergeCell ref="F15:G15"/>
    <mergeCell ref="H15:H17"/>
    <mergeCell ref="E18:G18"/>
    <mergeCell ref="E19:G19"/>
    <mergeCell ref="E20:G20"/>
    <mergeCell ref="C30:G30"/>
    <mergeCell ref="E21:G21"/>
    <mergeCell ref="E22:G22"/>
    <mergeCell ref="E23:G23"/>
    <mergeCell ref="E24:G24"/>
    <mergeCell ref="E25:G25"/>
    <mergeCell ref="C3:C29"/>
    <mergeCell ref="D35:D36"/>
    <mergeCell ref="E35:E36"/>
    <mergeCell ref="F35:G35"/>
    <mergeCell ref="H31:H32"/>
    <mergeCell ref="H35:H36"/>
    <mergeCell ref="D31:D32"/>
    <mergeCell ref="E31:E32"/>
    <mergeCell ref="F31:G31"/>
    <mergeCell ref="D33:D34"/>
    <mergeCell ref="E33:E34"/>
    <mergeCell ref="I31:I32"/>
    <mergeCell ref="J31:J32"/>
    <mergeCell ref="F32:G32"/>
    <mergeCell ref="H33:H34"/>
    <mergeCell ref="I33:I34"/>
    <mergeCell ref="J33:J34"/>
    <mergeCell ref="F34:G34"/>
    <mergeCell ref="F33:G33"/>
    <mergeCell ref="I35:I36"/>
    <mergeCell ref="J35:J36"/>
    <mergeCell ref="F36:G36"/>
    <mergeCell ref="D37:D39"/>
    <mergeCell ref="E37:E39"/>
    <mergeCell ref="F37:G37"/>
    <mergeCell ref="H37:H39"/>
    <mergeCell ref="I37:I39"/>
    <mergeCell ref="J37:J39"/>
    <mergeCell ref="F38:G38"/>
    <mergeCell ref="E49:G49"/>
    <mergeCell ref="C50:G50"/>
    <mergeCell ref="C31:C49"/>
    <mergeCell ref="J43:J48"/>
    <mergeCell ref="E44:G44"/>
    <mergeCell ref="E45:G45"/>
    <mergeCell ref="E46:G46"/>
    <mergeCell ref="E47:G47"/>
    <mergeCell ref="E48:G48"/>
    <mergeCell ref="E43:G43"/>
    <mergeCell ref="F39:G39"/>
    <mergeCell ref="H43:H48"/>
    <mergeCell ref="I43:I48"/>
    <mergeCell ref="E40:G40"/>
    <mergeCell ref="E41:G41"/>
    <mergeCell ref="E42:G42"/>
    <mergeCell ref="D55:D56"/>
    <mergeCell ref="E59:G59"/>
    <mergeCell ref="J51:J52"/>
    <mergeCell ref="F52:G52"/>
    <mergeCell ref="F51:G51"/>
    <mergeCell ref="H53:H54"/>
    <mergeCell ref="I53:I54"/>
    <mergeCell ref="J53:J54"/>
    <mergeCell ref="F54:G54"/>
    <mergeCell ref="H51:H52"/>
    <mergeCell ref="I51:I52"/>
    <mergeCell ref="J55:J56"/>
    <mergeCell ref="F56:G56"/>
    <mergeCell ref="E57:G57"/>
    <mergeCell ref="E53:E54"/>
    <mergeCell ref="F53:G53"/>
    <mergeCell ref="I55:I56"/>
    <mergeCell ref="F58:G58"/>
    <mergeCell ref="E55:E56"/>
    <mergeCell ref="F55:G55"/>
    <mergeCell ref="H55:H56"/>
    <mergeCell ref="E61:G61"/>
    <mergeCell ref="H61:H66"/>
    <mergeCell ref="E60:G60"/>
    <mergeCell ref="J61:J66"/>
    <mergeCell ref="E62:G62"/>
    <mergeCell ref="E63:G63"/>
    <mergeCell ref="E64:G64"/>
    <mergeCell ref="E65:G65"/>
    <mergeCell ref="E66:G66"/>
    <mergeCell ref="I61:I66"/>
    <mergeCell ref="E67:G67"/>
    <mergeCell ref="E68:G68"/>
    <mergeCell ref="C69:G69"/>
    <mergeCell ref="D70:D73"/>
    <mergeCell ref="E70:E73"/>
    <mergeCell ref="F70:G70"/>
    <mergeCell ref="C51:C68"/>
    <mergeCell ref="D51:D52"/>
    <mergeCell ref="E51:E52"/>
    <mergeCell ref="D53:D54"/>
    <mergeCell ref="D74:D75"/>
    <mergeCell ref="E74:E75"/>
    <mergeCell ref="F74:G74"/>
    <mergeCell ref="F75:G75"/>
    <mergeCell ref="E76:E78"/>
    <mergeCell ref="F76:G76"/>
    <mergeCell ref="F77:G77"/>
    <mergeCell ref="F78:G78"/>
    <mergeCell ref="E101:G101"/>
    <mergeCell ref="J70:J73"/>
    <mergeCell ref="F71:G71"/>
    <mergeCell ref="F72:G72"/>
    <mergeCell ref="F73:G73"/>
    <mergeCell ref="I70:I73"/>
    <mergeCell ref="H70:H73"/>
    <mergeCell ref="E79:G79"/>
    <mergeCell ref="E85:G85"/>
    <mergeCell ref="E93:G93"/>
    <mergeCell ref="E102:G102"/>
    <mergeCell ref="E81:G81"/>
    <mergeCell ref="E82:G82"/>
    <mergeCell ref="A126:A135"/>
    <mergeCell ref="B126:B135"/>
    <mergeCell ref="C126:C134"/>
    <mergeCell ref="D126:D127"/>
    <mergeCell ref="C135:G135"/>
    <mergeCell ref="E91:G91"/>
    <mergeCell ref="C100:G100"/>
    <mergeCell ref="E92:G92"/>
    <mergeCell ref="E83:G83"/>
    <mergeCell ref="A136:A166"/>
    <mergeCell ref="B136:B166"/>
    <mergeCell ref="E136:G136"/>
    <mergeCell ref="E137:G137"/>
    <mergeCell ref="E138:E145"/>
    <mergeCell ref="C84:G84"/>
    <mergeCell ref="F130:G130"/>
    <mergeCell ref="E86:G86"/>
    <mergeCell ref="F133:G133"/>
    <mergeCell ref="F142:G142"/>
    <mergeCell ref="E126:E127"/>
    <mergeCell ref="E87:E88"/>
    <mergeCell ref="E89:G89"/>
    <mergeCell ref="E90:G90"/>
    <mergeCell ref="E103:G103"/>
    <mergeCell ref="E104:G104"/>
    <mergeCell ref="F138:G138"/>
    <mergeCell ref="E95:G95"/>
    <mergeCell ref="F139:G139"/>
    <mergeCell ref="F140:G140"/>
    <mergeCell ref="F141:G141"/>
    <mergeCell ref="F126:G126"/>
    <mergeCell ref="F127:G127"/>
    <mergeCell ref="E128:G128"/>
    <mergeCell ref="E129:E134"/>
    <mergeCell ref="F134:G134"/>
    <mergeCell ref="F129:G129"/>
    <mergeCell ref="F131:F132"/>
    <mergeCell ref="E146:E151"/>
    <mergeCell ref="F146:G146"/>
    <mergeCell ref="F147:G147"/>
    <mergeCell ref="F148:G148"/>
    <mergeCell ref="F149:G149"/>
    <mergeCell ref="F150:G150"/>
    <mergeCell ref="F151:G151"/>
    <mergeCell ref="A167:A178"/>
    <mergeCell ref="B167:B178"/>
    <mergeCell ref="E167:G167"/>
    <mergeCell ref="D168:D169"/>
    <mergeCell ref="E168:E169"/>
    <mergeCell ref="F168:G168"/>
    <mergeCell ref="E170:E172"/>
    <mergeCell ref="F170:G170"/>
    <mergeCell ref="F171:G171"/>
    <mergeCell ref="E174:G174"/>
    <mergeCell ref="F187:G187"/>
    <mergeCell ref="F188:G188"/>
    <mergeCell ref="E189:E193"/>
    <mergeCell ref="A179:A225"/>
    <mergeCell ref="B179:B225"/>
    <mergeCell ref="E179:E188"/>
    <mergeCell ref="E222:G222"/>
    <mergeCell ref="E223:G223"/>
    <mergeCell ref="F184:G184"/>
    <mergeCell ref="E218:G218"/>
    <mergeCell ref="H168:H169"/>
    <mergeCell ref="I168:I169"/>
    <mergeCell ref="J168:J169"/>
    <mergeCell ref="F169:G169"/>
    <mergeCell ref="J192:J193"/>
    <mergeCell ref="E195:G195"/>
    <mergeCell ref="F181:G181"/>
    <mergeCell ref="F182:G182"/>
    <mergeCell ref="F186:G186"/>
    <mergeCell ref="F183:G183"/>
    <mergeCell ref="I192:I193"/>
    <mergeCell ref="E220:G220"/>
    <mergeCell ref="E221:G221"/>
    <mergeCell ref="E205:G205"/>
    <mergeCell ref="E206:G206"/>
    <mergeCell ref="E194:G194"/>
    <mergeCell ref="E204:G204"/>
    <mergeCell ref="E196:G196"/>
    <mergeCell ref="E197:G197"/>
    <mergeCell ref="E214:G214"/>
    <mergeCell ref="D192:D193"/>
    <mergeCell ref="F192:F193"/>
    <mergeCell ref="E208:G208"/>
    <mergeCell ref="E209:G209"/>
    <mergeCell ref="F191:G191"/>
    <mergeCell ref="E207:G207"/>
    <mergeCell ref="E203:G203"/>
    <mergeCell ref="H192:H193"/>
    <mergeCell ref="E199:G199"/>
    <mergeCell ref="E202:G202"/>
    <mergeCell ref="E200:G200"/>
    <mergeCell ref="E201:G201"/>
    <mergeCell ref="E198:G198"/>
    <mergeCell ref="A226:A272"/>
    <mergeCell ref="B226:B272"/>
    <mergeCell ref="E226:E228"/>
    <mergeCell ref="E229:E233"/>
    <mergeCell ref="E234:E236"/>
    <mergeCell ref="E237:G237"/>
    <mergeCell ref="C256:G256"/>
    <mergeCell ref="C257:C271"/>
    <mergeCell ref="E257:E258"/>
    <mergeCell ref="F226:G226"/>
    <mergeCell ref="J226:J228"/>
    <mergeCell ref="F227:G227"/>
    <mergeCell ref="F228:G228"/>
    <mergeCell ref="F229:G229"/>
    <mergeCell ref="H229:H233"/>
    <mergeCell ref="I229:I233"/>
    <mergeCell ref="J229:J233"/>
    <mergeCell ref="F230:G230"/>
    <mergeCell ref="F231:G231"/>
    <mergeCell ref="F232:G232"/>
    <mergeCell ref="J257:J258"/>
    <mergeCell ref="F258:G258"/>
    <mergeCell ref="F234:G234"/>
    <mergeCell ref="H234:H236"/>
    <mergeCell ref="I234:I236"/>
    <mergeCell ref="J234:J236"/>
    <mergeCell ref="F235:G235"/>
    <mergeCell ref="F236:G236"/>
    <mergeCell ref="E249:G249"/>
    <mergeCell ref="E242:G242"/>
    <mergeCell ref="I259:I263"/>
    <mergeCell ref="J259:J263"/>
    <mergeCell ref="F260:G260"/>
    <mergeCell ref="F261:G261"/>
    <mergeCell ref="F262:G262"/>
    <mergeCell ref="F263:G263"/>
    <mergeCell ref="F259:G259"/>
    <mergeCell ref="H259:H263"/>
    <mergeCell ref="D266:D267"/>
    <mergeCell ref="E266:E267"/>
    <mergeCell ref="F266:G266"/>
    <mergeCell ref="H266:H267"/>
    <mergeCell ref="I266:I267"/>
    <mergeCell ref="J266:J267"/>
    <mergeCell ref="F267:G267"/>
    <mergeCell ref="H273:H285"/>
    <mergeCell ref="F283:G283"/>
    <mergeCell ref="E268:G268"/>
    <mergeCell ref="J264:J265"/>
    <mergeCell ref="F265:G265"/>
    <mergeCell ref="I264:I265"/>
    <mergeCell ref="J269:J270"/>
    <mergeCell ref="F270:G270"/>
    <mergeCell ref="F280:G280"/>
    <mergeCell ref="E271:G271"/>
    <mergeCell ref="C272:G272"/>
    <mergeCell ref="E273:E285"/>
    <mergeCell ref="F273:G273"/>
    <mergeCell ref="D269:D270"/>
    <mergeCell ref="F269:G269"/>
    <mergeCell ref="F278:G278"/>
    <mergeCell ref="F279:G279"/>
    <mergeCell ref="F281:G281"/>
    <mergeCell ref="A273:A292"/>
    <mergeCell ref="B273:B292"/>
    <mergeCell ref="D273:D285"/>
    <mergeCell ref="C292:G292"/>
    <mergeCell ref="E287:E288"/>
    <mergeCell ref="E286:G286"/>
    <mergeCell ref="F282:G282"/>
    <mergeCell ref="F287:G287"/>
    <mergeCell ref="F288:G288"/>
    <mergeCell ref="E289:G289"/>
    <mergeCell ref="E298:G298"/>
    <mergeCell ref="C312:G312"/>
    <mergeCell ref="E310:G310"/>
    <mergeCell ref="J273:J285"/>
    <mergeCell ref="F274:G274"/>
    <mergeCell ref="F275:G275"/>
    <mergeCell ref="F276:G276"/>
    <mergeCell ref="F277:G277"/>
    <mergeCell ref="I273:I285"/>
    <mergeCell ref="E291:G291"/>
    <mergeCell ref="E313:G313"/>
    <mergeCell ref="E314:G314"/>
    <mergeCell ref="E315:E316"/>
    <mergeCell ref="F315:G315"/>
    <mergeCell ref="E320:G320"/>
    <mergeCell ref="A293:A312"/>
    <mergeCell ref="B293:B312"/>
    <mergeCell ref="E293:G293"/>
    <mergeCell ref="E294:G294"/>
    <mergeCell ref="E295:G295"/>
    <mergeCell ref="H315:H316"/>
    <mergeCell ref="F316:G316"/>
    <mergeCell ref="E317:G317"/>
    <mergeCell ref="D264:D265"/>
    <mergeCell ref="E264:E265"/>
    <mergeCell ref="F264:G264"/>
    <mergeCell ref="H264:H265"/>
    <mergeCell ref="E307:G307"/>
    <mergeCell ref="E308:G308"/>
    <mergeCell ref="E309:G309"/>
    <mergeCell ref="A327:A329"/>
    <mergeCell ref="B327:B329"/>
    <mergeCell ref="C327:C328"/>
    <mergeCell ref="E327:G327"/>
    <mergeCell ref="E311:G311"/>
    <mergeCell ref="E304:G304"/>
    <mergeCell ref="E305:G305"/>
    <mergeCell ref="E306:G306"/>
    <mergeCell ref="A313:A326"/>
    <mergeCell ref="B313:B326"/>
    <mergeCell ref="A330:A338"/>
    <mergeCell ref="B330:B338"/>
    <mergeCell ref="C330:C337"/>
    <mergeCell ref="E330:G330"/>
    <mergeCell ref="E331:G331"/>
    <mergeCell ref="E332:G332"/>
    <mergeCell ref="E333:E336"/>
    <mergeCell ref="A339:A344"/>
    <mergeCell ref="B339:B344"/>
    <mergeCell ref="C339:C343"/>
    <mergeCell ref="E339:G339"/>
    <mergeCell ref="E340:G340"/>
    <mergeCell ref="E341:G341"/>
    <mergeCell ref="E342:G342"/>
    <mergeCell ref="E343:G343"/>
    <mergeCell ref="C344:G344"/>
    <mergeCell ref="A345:A358"/>
    <mergeCell ref="B345:B358"/>
    <mergeCell ref="C345:C357"/>
    <mergeCell ref="E345:G345"/>
    <mergeCell ref="E346:G346"/>
    <mergeCell ref="E347:G347"/>
    <mergeCell ref="E348:G348"/>
    <mergeCell ref="E349:G349"/>
    <mergeCell ref="E350:G350"/>
    <mergeCell ref="E351:G351"/>
    <mergeCell ref="C358:G358"/>
    <mergeCell ref="I315:I316"/>
    <mergeCell ref="J315:J316"/>
    <mergeCell ref="J318:J319"/>
    <mergeCell ref="E325:G325"/>
    <mergeCell ref="E321:G321"/>
    <mergeCell ref="H333:H336"/>
    <mergeCell ref="C338:G338"/>
    <mergeCell ref="E337:G337"/>
    <mergeCell ref="C329:G329"/>
    <mergeCell ref="F257:G257"/>
    <mergeCell ref="F285:G285"/>
    <mergeCell ref="E303:G303"/>
    <mergeCell ref="E299:G299"/>
    <mergeCell ref="E300:G300"/>
    <mergeCell ref="E301:G301"/>
    <mergeCell ref="E302:G302"/>
    <mergeCell ref="E290:G290"/>
    <mergeCell ref="E296:G296"/>
    <mergeCell ref="E297:G297"/>
    <mergeCell ref="E255:G255"/>
    <mergeCell ref="E238:G238"/>
    <mergeCell ref="E239:G239"/>
    <mergeCell ref="E240:G240"/>
    <mergeCell ref="E241:G241"/>
    <mergeCell ref="E251:G251"/>
    <mergeCell ref="F143:G143"/>
    <mergeCell ref="F144:G144"/>
    <mergeCell ref="E253:G253"/>
    <mergeCell ref="E254:G254"/>
    <mergeCell ref="E243:G243"/>
    <mergeCell ref="E244:G244"/>
    <mergeCell ref="E245:G245"/>
    <mergeCell ref="E246:G246"/>
    <mergeCell ref="E250:G250"/>
    <mergeCell ref="F185:G185"/>
    <mergeCell ref="I333:I336"/>
    <mergeCell ref="J333:J336"/>
    <mergeCell ref="E323:G323"/>
    <mergeCell ref="E324:G324"/>
    <mergeCell ref="F334:G334"/>
    <mergeCell ref="F335:G335"/>
    <mergeCell ref="F336:G336"/>
    <mergeCell ref="F333:G333"/>
    <mergeCell ref="C326:G326"/>
    <mergeCell ref="D453:I453"/>
    <mergeCell ref="E375:G375"/>
    <mergeCell ref="F145:G145"/>
    <mergeCell ref="C313:C325"/>
    <mergeCell ref="C293:C311"/>
    <mergeCell ref="C273:C291"/>
    <mergeCell ref="C226:C255"/>
    <mergeCell ref="E247:G247"/>
    <mergeCell ref="E248:G248"/>
    <mergeCell ref="F284:G28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&amp;C第 &amp;P 页，共 &amp;N 页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</cp:lastModifiedBy>
  <cp:lastPrinted>2022-04-26T07:53:45Z</cp:lastPrinted>
  <dcterms:created xsi:type="dcterms:W3CDTF">2015-10-09T03:38:14Z</dcterms:created>
  <dcterms:modified xsi:type="dcterms:W3CDTF">2022-05-07T03:18:15Z</dcterms:modified>
  <cp:category/>
  <cp:version/>
  <cp:contentType/>
  <cp:contentStatus/>
</cp:coreProperties>
</file>